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75" windowHeight="140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Q52" i="1"/>
  <c r="AQ53" s="1"/>
  <c r="AP52"/>
  <c r="AP53" s="1"/>
  <c r="AO52"/>
  <c r="AO53" s="1"/>
  <c r="AN52"/>
  <c r="AN53" s="1"/>
  <c r="AM52"/>
  <c r="AM53" s="1"/>
  <c r="AL52"/>
  <c r="AL53" s="1"/>
  <c r="AK52"/>
  <c r="AK53" s="1"/>
  <c r="AJ52"/>
  <c r="AJ53" s="1"/>
  <c r="AI52"/>
  <c r="AI53" s="1"/>
  <c r="AH52"/>
  <c r="AH53" s="1"/>
  <c r="AG52"/>
  <c r="AG53" s="1"/>
  <c r="AF52"/>
  <c r="AF53" s="1"/>
  <c r="AE52"/>
  <c r="AE53" s="1"/>
  <c r="AD52"/>
  <c r="AD53" s="1"/>
  <c r="AC52"/>
  <c r="AC53" s="1"/>
  <c r="AB52"/>
  <c r="AB53" s="1"/>
  <c r="AA52"/>
  <c r="AA53" s="1"/>
  <c r="Z52"/>
  <c r="Z53" s="1"/>
  <c r="Y52"/>
  <c r="Y53" s="1"/>
  <c r="X52"/>
  <c r="X53" s="1"/>
  <c r="W52"/>
  <c r="W53" s="1"/>
  <c r="V52"/>
  <c r="V53" s="1"/>
  <c r="U52"/>
  <c r="U53" s="1"/>
  <c r="T52"/>
  <c r="T53" s="1"/>
  <c r="S52"/>
  <c r="S53" s="1"/>
  <c r="R52"/>
  <c r="R53" s="1"/>
  <c r="Q52"/>
  <c r="Q53" s="1"/>
  <c r="P52"/>
  <c r="P53" s="1"/>
  <c r="O52"/>
  <c r="O53" s="1"/>
  <c r="N52"/>
  <c r="N53" s="1"/>
  <c r="M52"/>
  <c r="M53" s="1"/>
  <c r="L52"/>
  <c r="L53" s="1"/>
  <c r="K52"/>
  <c r="K53" s="1"/>
  <c r="J52"/>
  <c r="J53" s="1"/>
  <c r="I52"/>
  <c r="I53" s="1"/>
  <c r="H52"/>
  <c r="H53" s="1"/>
  <c r="G52"/>
  <c r="G53" s="1"/>
  <c r="F52"/>
  <c r="F53" s="1"/>
  <c r="E52"/>
  <c r="E53" s="1"/>
  <c r="D52"/>
  <c r="D53" s="1"/>
  <c r="C52"/>
  <c r="C53" s="1"/>
  <c r="B52"/>
  <c r="B53" s="1"/>
  <c r="BD13"/>
  <c r="BD6"/>
  <c r="BD16"/>
  <c r="BD45"/>
  <c r="BD26"/>
  <c r="BD39"/>
  <c r="BD9"/>
  <c r="BD23"/>
  <c r="BD34"/>
  <c r="BD51"/>
  <c r="BD43"/>
  <c r="BD8"/>
  <c r="BD20"/>
  <c r="BD21"/>
  <c r="BD11"/>
  <c r="BD22"/>
  <c r="BD29"/>
  <c r="BD46"/>
  <c r="BD47"/>
  <c r="BD36"/>
  <c r="BD31"/>
  <c r="BD5"/>
  <c r="BD38"/>
  <c r="BD33"/>
  <c r="BD37"/>
  <c r="BD25"/>
  <c r="BD48"/>
  <c r="BD14"/>
  <c r="BD18"/>
  <c r="BD19"/>
  <c r="BD10"/>
  <c r="BD4"/>
  <c r="BD44"/>
  <c r="BD40"/>
  <c r="BD41"/>
  <c r="BD50"/>
  <c r="BD27"/>
  <c r="BD30"/>
  <c r="BC30"/>
  <c r="BD12"/>
  <c r="BD42"/>
  <c r="BD15"/>
  <c r="BD35"/>
  <c r="BC35"/>
  <c r="BD7"/>
  <c r="BD24"/>
  <c r="BD17"/>
  <c r="BD28"/>
  <c r="BC28"/>
  <c r="BD32"/>
  <c r="BD49"/>
  <c r="BD52" s="1"/>
  <c r="BD3"/>
  <c r="BC1"/>
  <c r="BC6" s="1"/>
  <c r="BB1"/>
  <c r="BB13" s="1"/>
  <c r="BC49" l="1"/>
  <c r="BC24"/>
  <c r="BC42"/>
  <c r="BC3"/>
  <c r="BB49"/>
  <c r="BC32"/>
  <c r="BB28"/>
  <c r="BC17"/>
  <c r="BB24"/>
  <c r="BC7"/>
  <c r="BB35"/>
  <c r="BC15"/>
  <c r="BB42"/>
  <c r="BC12"/>
  <c r="BB30"/>
  <c r="BC27"/>
  <c r="BB50"/>
  <c r="BC41"/>
  <c r="BB40"/>
  <c r="BC44"/>
  <c r="BB4"/>
  <c r="BC10"/>
  <c r="BB19"/>
  <c r="BC18"/>
  <c r="BB14"/>
  <c r="BC48"/>
  <c r="BB25"/>
  <c r="BC37"/>
  <c r="BB33"/>
  <c r="BC38"/>
  <c r="BB5"/>
  <c r="BC31"/>
  <c r="BB36"/>
  <c r="BC47"/>
  <c r="BB46"/>
  <c r="BC29"/>
  <c r="BB22"/>
  <c r="BC11"/>
  <c r="BB21"/>
  <c r="BC20"/>
  <c r="BB8"/>
  <c r="BC43"/>
  <c r="BB51"/>
  <c r="BC34"/>
  <c r="BB23"/>
  <c r="BC9"/>
  <c r="BB39"/>
  <c r="BC26"/>
  <c r="BB45"/>
  <c r="BC16"/>
  <c r="BB6"/>
  <c r="BC13"/>
  <c r="BB3"/>
  <c r="BB32"/>
  <c r="BB17"/>
  <c r="BB7"/>
  <c r="BB15"/>
  <c r="BB12"/>
  <c r="BB27"/>
  <c r="BC50"/>
  <c r="BB41"/>
  <c r="BC40"/>
  <c r="BB44"/>
  <c r="BC4"/>
  <c r="BB10"/>
  <c r="BC19"/>
  <c r="BB18"/>
  <c r="BC14"/>
  <c r="BB48"/>
  <c r="BC25"/>
  <c r="BB37"/>
  <c r="BC33"/>
  <c r="BB38"/>
  <c r="BC5"/>
  <c r="BB31"/>
  <c r="BC36"/>
  <c r="BB47"/>
  <c r="BC46"/>
  <c r="BB29"/>
  <c r="BC22"/>
  <c r="BB11"/>
  <c r="BC21"/>
  <c r="BB20"/>
  <c r="BC8"/>
  <c r="BB43"/>
  <c r="BC51"/>
  <c r="BB34"/>
  <c r="BC23"/>
  <c r="BB9"/>
  <c r="BC39"/>
  <c r="BB26"/>
  <c r="BC45"/>
  <c r="BB16"/>
  <c r="BC52" l="1"/>
  <c r="BB52"/>
</calcChain>
</file>

<file path=xl/sharedStrings.xml><?xml version="1.0" encoding="utf-8"?>
<sst xmlns="http://schemas.openxmlformats.org/spreadsheetml/2006/main" count="47" uniqueCount="46">
  <si>
    <t>5 Digit Code</t>
  </si>
  <si>
    <t>Quiz #1</t>
  </si>
  <si>
    <t>Doppler Effect</t>
  </si>
  <si>
    <t>Music Instruments</t>
  </si>
  <si>
    <t>HW #1</t>
  </si>
  <si>
    <t>Echolocation &amp; SONAR</t>
  </si>
  <si>
    <t>HW #2</t>
  </si>
  <si>
    <t>Quiz #2</t>
  </si>
  <si>
    <t>Sound/Wave Basics</t>
  </si>
  <si>
    <t>HW #3</t>
  </si>
  <si>
    <t>Quiz #3</t>
  </si>
  <si>
    <t>HW #4</t>
  </si>
  <si>
    <t>Sound Post</t>
  </si>
  <si>
    <t>Exam 1 inclass</t>
  </si>
  <si>
    <t>take home</t>
  </si>
  <si>
    <t>Mirror Tutorial HW</t>
  </si>
  <si>
    <t>How to tell where things are</t>
  </si>
  <si>
    <t>Light, Sound, &amp; Rainbows</t>
  </si>
  <si>
    <t>E&amp;M HW</t>
  </si>
  <si>
    <t>HW #5</t>
  </si>
  <si>
    <t>Q #4</t>
  </si>
  <si>
    <t>HW #6</t>
  </si>
  <si>
    <t>Q #5</t>
  </si>
  <si>
    <t>Images</t>
  </si>
  <si>
    <t>Parallax</t>
  </si>
  <si>
    <t>Q 6 group</t>
  </si>
  <si>
    <t>Q6ind</t>
  </si>
  <si>
    <t>Review</t>
  </si>
  <si>
    <t>HW 7</t>
  </si>
  <si>
    <t>Pin Hole</t>
  </si>
  <si>
    <t>Ex 2 in class</t>
  </si>
  <si>
    <t>Electric Potential</t>
  </si>
  <si>
    <t>Electrostatic Potential HW</t>
  </si>
  <si>
    <t>Quiz #8</t>
  </si>
  <si>
    <t>HW #9</t>
  </si>
  <si>
    <t>HW #10</t>
  </si>
  <si>
    <t>Group Activity</t>
  </si>
  <si>
    <t>HW #11</t>
  </si>
  <si>
    <t>Circuits II Tutorial</t>
  </si>
  <si>
    <t>Circuits II HW</t>
  </si>
  <si>
    <t>Q10</t>
  </si>
  <si>
    <t>Ex 3</t>
  </si>
  <si>
    <t>Quiz avg</t>
  </si>
  <si>
    <t>HW avg</t>
  </si>
  <si>
    <t>Exam Avg</t>
  </si>
  <si>
    <t>ex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</si>
</sst>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b/>
      <sz val="10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64AF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C0C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2" borderId="0" xfId="0" applyFont="1" applyFill="1" applyBorder="1" applyAlignment="1"/>
    <xf numFmtId="0" fontId="5" fillId="0" borderId="0" xfId="0" applyFont="1"/>
    <xf numFmtId="0" fontId="2" fillId="0" borderId="2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3"/>
  <sheetViews>
    <sheetView tabSelected="1" workbookViewId="0">
      <selection activeCell="A51" sqref="A4:XFD51"/>
    </sheetView>
  </sheetViews>
  <sheetFormatPr defaultRowHeight="15"/>
  <cols>
    <col min="2" max="43" width="3.7109375" customWidth="1"/>
    <col min="44" max="53" width="0.85546875" customWidth="1"/>
    <col min="54" max="56" width="6" customWidth="1"/>
  </cols>
  <sheetData>
    <row r="1" spans="1:56" s="2" customFormat="1" ht="14.25" thickTop="1" thickBot="1">
      <c r="A1" s="1"/>
      <c r="B1" s="1"/>
      <c r="C1" s="1"/>
      <c r="D1" s="1"/>
      <c r="E1" s="1"/>
      <c r="N1" s="3"/>
      <c r="O1" s="3"/>
      <c r="AE1" s="3"/>
      <c r="AF1" s="3"/>
      <c r="AQ1" s="3"/>
      <c r="BB1" s="2">
        <f>B3+H3+K3+C3+D3+I3+M3/2+Q3+R3+F3/5+W3+U3+X3+Y3+Z3+AA3+AB3+AD3+AG3+AI3+AL3+AN3+AO3+AP3</f>
        <v>218</v>
      </c>
      <c r="BC1" s="3">
        <f>(E3+G3+J3+L3+P3+T3+S3+V3+AC3+AH3+AJ3+AK3+AM3)</f>
        <v>255</v>
      </c>
      <c r="BD1" s="2">
        <v>300</v>
      </c>
    </row>
    <row r="2" spans="1:56" s="2" customFormat="1" ht="12.75">
      <c r="A2" s="4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3" t="s">
        <v>13</v>
      </c>
      <c r="O2" s="3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3" t="s">
        <v>30</v>
      </c>
      <c r="AF2" s="3"/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3" t="s">
        <v>41</v>
      </c>
      <c r="BB2" s="2" t="s">
        <v>42</v>
      </c>
      <c r="BC2" s="2" t="s">
        <v>43</v>
      </c>
      <c r="BD2" s="2" t="s">
        <v>44</v>
      </c>
    </row>
    <row r="3" spans="1:56" s="3" customFormat="1" ht="12.75">
      <c r="B3" s="3">
        <v>20</v>
      </c>
      <c r="C3" s="3">
        <v>3</v>
      </c>
      <c r="D3" s="3">
        <v>3</v>
      </c>
      <c r="E3" s="3">
        <v>20</v>
      </c>
      <c r="F3" s="3">
        <v>20</v>
      </c>
      <c r="G3" s="3">
        <v>20</v>
      </c>
      <c r="H3" s="3">
        <v>20</v>
      </c>
      <c r="I3" s="3">
        <v>5</v>
      </c>
      <c r="J3" s="3">
        <v>20</v>
      </c>
      <c r="K3" s="3">
        <v>20</v>
      </c>
      <c r="L3" s="3">
        <v>30</v>
      </c>
      <c r="M3" s="3">
        <v>10</v>
      </c>
      <c r="N3" s="3">
        <v>75</v>
      </c>
      <c r="O3" s="3">
        <v>25</v>
      </c>
      <c r="P3" s="3">
        <v>10</v>
      </c>
      <c r="Q3" s="3">
        <v>5</v>
      </c>
      <c r="R3" s="3">
        <v>5</v>
      </c>
      <c r="S3" s="3">
        <v>20</v>
      </c>
      <c r="T3" s="3">
        <v>30</v>
      </c>
      <c r="U3" s="3">
        <v>20</v>
      </c>
      <c r="V3" s="3">
        <v>20</v>
      </c>
      <c r="W3" s="3">
        <v>20</v>
      </c>
      <c r="X3" s="3">
        <v>5</v>
      </c>
      <c r="Y3" s="3">
        <v>2</v>
      </c>
      <c r="Z3" s="3">
        <v>10</v>
      </c>
      <c r="AA3" s="3">
        <v>10</v>
      </c>
      <c r="AB3" s="3">
        <v>2</v>
      </c>
      <c r="AC3" s="3">
        <v>20</v>
      </c>
      <c r="AD3" s="3">
        <v>3</v>
      </c>
      <c r="AE3" s="3">
        <v>75</v>
      </c>
      <c r="AF3" s="3">
        <v>30</v>
      </c>
      <c r="AG3" s="3">
        <v>5</v>
      </c>
      <c r="AH3" s="3">
        <v>5</v>
      </c>
      <c r="AI3" s="3">
        <v>20</v>
      </c>
      <c r="AJ3" s="3">
        <v>20</v>
      </c>
      <c r="AK3" s="3">
        <v>20</v>
      </c>
      <c r="AL3" s="3">
        <v>5</v>
      </c>
      <c r="AM3" s="3">
        <v>20</v>
      </c>
      <c r="AN3" s="3">
        <v>3</v>
      </c>
      <c r="AO3" s="3">
        <v>3</v>
      </c>
      <c r="AP3" s="3">
        <v>20</v>
      </c>
      <c r="AQ3" s="3">
        <v>100</v>
      </c>
      <c r="BB3" s="3">
        <f>(B3+C3+D3+I3+M3/2+Q3+R3+H3+K3+F3/5+W3+U3+X3+Y3+Z3+AA3+AB3+AD3+AG3+AI3+AL3+AN3+AO3+AP3)/$BB$1*100</f>
        <v>100</v>
      </c>
      <c r="BC3" s="3">
        <f>(E3+G3+J3+L3+P3+T3+S3+V3+AC3+AH3+AJ3+AK3+AM3)/$BC$1*100</f>
        <v>100</v>
      </c>
      <c r="BD3" s="3">
        <f t="shared" ref="BD3:BD51" si="0">(N3+O3+AE3+AF3/6*5+AQ3)/BD$1*100</f>
        <v>100</v>
      </c>
    </row>
    <row r="4" spans="1:56" s="2" customFormat="1" ht="14.1" customHeight="1">
      <c r="A4" s="2">
        <v>3310</v>
      </c>
      <c r="B4" s="2">
        <v>15</v>
      </c>
      <c r="C4" s="2">
        <v>3</v>
      </c>
      <c r="E4" s="2">
        <v>20</v>
      </c>
      <c r="F4" s="2">
        <v>18</v>
      </c>
      <c r="G4" s="2">
        <v>15</v>
      </c>
      <c r="H4" s="2">
        <v>17</v>
      </c>
      <c r="I4" s="2">
        <v>5</v>
      </c>
      <c r="J4" s="2">
        <v>12</v>
      </c>
      <c r="K4" s="2">
        <v>18</v>
      </c>
      <c r="L4" s="2">
        <v>27</v>
      </c>
      <c r="M4" s="2">
        <v>10</v>
      </c>
      <c r="N4" s="5">
        <v>59</v>
      </c>
      <c r="O4" s="5">
        <v>18.5</v>
      </c>
      <c r="P4" s="2">
        <v>8</v>
      </c>
      <c r="S4" s="2">
        <v>12</v>
      </c>
      <c r="T4" s="2">
        <v>30</v>
      </c>
      <c r="V4" s="2">
        <v>10</v>
      </c>
      <c r="X4" s="2">
        <v>2.75</v>
      </c>
      <c r="Y4" s="2">
        <v>2</v>
      </c>
      <c r="Z4" s="2">
        <v>5</v>
      </c>
      <c r="AA4" s="2">
        <v>5.5</v>
      </c>
      <c r="AB4" s="2">
        <v>2</v>
      </c>
      <c r="AD4" s="2">
        <v>2</v>
      </c>
      <c r="AE4" s="3">
        <v>47</v>
      </c>
      <c r="AF4" s="3">
        <v>24.5</v>
      </c>
      <c r="AI4" s="2">
        <v>17</v>
      </c>
      <c r="AJ4" s="2">
        <v>17</v>
      </c>
      <c r="AN4" s="2">
        <v>3</v>
      </c>
      <c r="AO4" s="2">
        <v>2</v>
      </c>
      <c r="AP4" s="2">
        <v>20</v>
      </c>
      <c r="AQ4" s="3">
        <v>69</v>
      </c>
      <c r="BB4" s="2">
        <f>(B4+C4+D4+I4+M4/2+Q4+R4+H4+K4+F4/5+W4+U4+X4+Y4+Z4+AA4+AB4+AD4+AG4+AI4+AL4+AN4+AO4+AP4)/$BB$1*100</f>
        <v>58.646788990825684</v>
      </c>
      <c r="BC4" s="2">
        <f>(E4+G4+J4+L4+P4+T4+S4+V4+AC4+AH4+AJ4+AK4+AM4)/$BC$1*100</f>
        <v>59.215686274509807</v>
      </c>
      <c r="BD4" s="2">
        <f>(N4+O4+AE4+AF4/6*5+AQ4)/BD$1*100</f>
        <v>71.305555555555557</v>
      </c>
    </row>
    <row r="5" spans="1:56" s="2" customFormat="1" ht="12.75" customHeight="1">
      <c r="A5" s="2">
        <v>4191</v>
      </c>
      <c r="B5" s="2">
        <v>18</v>
      </c>
      <c r="C5" s="2">
        <v>3</v>
      </c>
      <c r="D5" s="2">
        <v>3</v>
      </c>
      <c r="E5" s="2">
        <v>20</v>
      </c>
      <c r="F5" s="2">
        <v>20</v>
      </c>
      <c r="G5" s="2">
        <v>18</v>
      </c>
      <c r="H5" s="2">
        <v>16</v>
      </c>
      <c r="I5" s="2">
        <v>5</v>
      </c>
      <c r="J5" s="2">
        <v>20</v>
      </c>
      <c r="K5" s="2">
        <v>11</v>
      </c>
      <c r="L5" s="2">
        <v>30</v>
      </c>
      <c r="M5" s="2">
        <v>10</v>
      </c>
      <c r="N5" s="5">
        <v>61</v>
      </c>
      <c r="O5" s="5">
        <v>18.25</v>
      </c>
      <c r="P5" s="2">
        <v>10</v>
      </c>
      <c r="Q5" s="2">
        <v>5</v>
      </c>
      <c r="R5" s="2">
        <v>5</v>
      </c>
      <c r="S5" s="2">
        <v>20</v>
      </c>
      <c r="T5" s="2">
        <v>27</v>
      </c>
      <c r="U5" s="2">
        <v>14.5</v>
      </c>
      <c r="V5" s="2">
        <v>20</v>
      </c>
      <c r="W5" s="2">
        <v>16.5</v>
      </c>
      <c r="X5" s="2">
        <v>5</v>
      </c>
      <c r="Y5" s="2">
        <v>2</v>
      </c>
      <c r="Z5" s="2">
        <v>5</v>
      </c>
      <c r="AA5" s="2">
        <v>4.5</v>
      </c>
      <c r="AB5" s="2">
        <v>2</v>
      </c>
      <c r="AC5" s="2">
        <v>19</v>
      </c>
      <c r="AD5" s="2">
        <v>3</v>
      </c>
      <c r="AE5" s="3">
        <v>58</v>
      </c>
      <c r="AF5" s="3">
        <v>29</v>
      </c>
      <c r="AG5" s="2">
        <v>5</v>
      </c>
      <c r="AH5" s="2">
        <v>5</v>
      </c>
      <c r="AI5" s="2">
        <v>12</v>
      </c>
      <c r="AJ5" s="2">
        <v>19</v>
      </c>
      <c r="AK5" s="2">
        <v>16</v>
      </c>
      <c r="AL5" s="2">
        <v>5</v>
      </c>
      <c r="AM5" s="2">
        <v>18</v>
      </c>
      <c r="AN5" s="2">
        <v>3</v>
      </c>
      <c r="AO5" s="2">
        <v>1</v>
      </c>
      <c r="AP5" s="2">
        <v>14</v>
      </c>
      <c r="AQ5" s="3">
        <v>67.5</v>
      </c>
      <c r="BB5" s="2">
        <f>(B5+C5+D5+I5+M5/2+Q5+R5+H5+K5+F5/5+W5+U5+X5+Y5+Z5+AA5+AB5+AD5+AG5+AI5+AL5+AN5+AO5+AP5)/$BB$1*100</f>
        <v>76.834862385321102</v>
      </c>
      <c r="BC5" s="2">
        <f>(E5+G5+J5+L5+P5+T5+S5+V5+AC5+AH5+AJ5+AK5+AM5)/$BC$1*100</f>
        <v>94.901960784313715</v>
      </c>
      <c r="BD5" s="2">
        <f>(N5+O5+AE5+AF5/6*5+AQ5)/BD$1*100</f>
        <v>76.305555555555543</v>
      </c>
    </row>
    <row r="6" spans="1:56" s="2" customFormat="1" ht="14.1" customHeight="1">
      <c r="A6" s="2">
        <v>5170</v>
      </c>
      <c r="B6" s="2">
        <v>18.5</v>
      </c>
      <c r="C6" s="2">
        <v>3</v>
      </c>
      <c r="D6" s="2">
        <v>3</v>
      </c>
      <c r="E6" s="2">
        <v>20</v>
      </c>
      <c r="F6" s="2">
        <v>20</v>
      </c>
      <c r="G6" s="2">
        <v>19</v>
      </c>
      <c r="H6" s="2">
        <v>17</v>
      </c>
      <c r="I6" s="2">
        <v>5</v>
      </c>
      <c r="J6" s="2">
        <v>20</v>
      </c>
      <c r="K6" s="2">
        <v>19.5</v>
      </c>
      <c r="L6" s="2">
        <v>30</v>
      </c>
      <c r="M6" s="2">
        <v>10</v>
      </c>
      <c r="N6" s="5">
        <v>70</v>
      </c>
      <c r="O6" s="5">
        <v>23.5</v>
      </c>
      <c r="P6" s="2">
        <v>10</v>
      </c>
      <c r="Q6" s="2">
        <v>5</v>
      </c>
      <c r="R6" s="2">
        <v>5</v>
      </c>
      <c r="S6" s="2">
        <v>20</v>
      </c>
      <c r="T6" s="2">
        <v>30</v>
      </c>
      <c r="U6" s="2">
        <v>14</v>
      </c>
      <c r="V6" s="2">
        <v>20</v>
      </c>
      <c r="W6" s="2">
        <v>18.5</v>
      </c>
      <c r="X6" s="2">
        <v>4</v>
      </c>
      <c r="Y6" s="2">
        <v>2</v>
      </c>
      <c r="Z6" s="2">
        <v>10</v>
      </c>
      <c r="AA6" s="2">
        <v>9</v>
      </c>
      <c r="AB6" s="2">
        <v>2</v>
      </c>
      <c r="AC6" s="2">
        <v>20</v>
      </c>
      <c r="AD6" s="2">
        <v>3</v>
      </c>
      <c r="AE6" s="3">
        <v>75</v>
      </c>
      <c r="AF6" s="3">
        <v>29</v>
      </c>
      <c r="AG6" s="2">
        <v>5</v>
      </c>
      <c r="AH6" s="2">
        <v>5</v>
      </c>
      <c r="AI6" s="2">
        <v>15</v>
      </c>
      <c r="AJ6" s="2">
        <v>20</v>
      </c>
      <c r="AK6" s="2">
        <v>20</v>
      </c>
      <c r="AL6" s="2">
        <v>5</v>
      </c>
      <c r="AM6" s="2">
        <v>20</v>
      </c>
      <c r="AN6" s="2">
        <v>3</v>
      </c>
      <c r="AO6" s="2">
        <v>2.5</v>
      </c>
      <c r="AP6" s="2">
        <v>19.5</v>
      </c>
      <c r="AQ6" s="3">
        <v>94</v>
      </c>
      <c r="BB6" s="2">
        <f>(B6+C6+D6+I6+M6/2+Q6+R6+H6+K6+F6/5+W6+U6+X6+Y6+Z6+AA6+AB6+AD6+AG6+AI6+AL6+AN6+AO6+AP6)/$BB$1*100</f>
        <v>90.596330275229349</v>
      </c>
      <c r="BC6" s="2">
        <f>(E6+G6+J6+L6+P6+T6+S6+V6+AC6+AH6+AJ6+AK6+AM6)/$BC$1*100</f>
        <v>99.607843137254903</v>
      </c>
      <c r="BD6" s="2">
        <f>(N6+O6+AE6+AF6/6*5+AQ6)/BD$1*100</f>
        <v>95.555555555555543</v>
      </c>
    </row>
    <row r="7" spans="1:56" s="2" customFormat="1" ht="14.1" customHeight="1">
      <c r="A7" s="2">
        <v>5420</v>
      </c>
      <c r="B7" s="2">
        <v>17</v>
      </c>
      <c r="D7" s="2">
        <v>3</v>
      </c>
      <c r="E7" s="2">
        <v>20</v>
      </c>
      <c r="G7" s="2">
        <v>16</v>
      </c>
      <c r="H7" s="2">
        <v>16</v>
      </c>
      <c r="I7" s="2">
        <v>2.5</v>
      </c>
      <c r="J7" s="2">
        <v>13</v>
      </c>
      <c r="K7" s="2">
        <v>9</v>
      </c>
      <c r="L7" s="2">
        <v>16</v>
      </c>
      <c r="M7" s="2">
        <v>10</v>
      </c>
      <c r="N7" s="5">
        <v>47</v>
      </c>
      <c r="O7" s="5">
        <v>14.5</v>
      </c>
      <c r="P7" s="2">
        <v>9</v>
      </c>
      <c r="S7" s="2">
        <v>18</v>
      </c>
      <c r="U7" s="2">
        <v>15.5</v>
      </c>
      <c r="W7" s="2">
        <v>17</v>
      </c>
      <c r="Y7" s="2">
        <v>2</v>
      </c>
      <c r="Z7" s="2">
        <v>5</v>
      </c>
      <c r="AA7" s="2">
        <v>4.5</v>
      </c>
      <c r="AB7" s="2">
        <v>2</v>
      </c>
      <c r="AC7" s="2">
        <v>16</v>
      </c>
      <c r="AD7" s="2">
        <v>1</v>
      </c>
      <c r="AE7" s="3">
        <v>43</v>
      </c>
      <c r="AF7" s="3"/>
      <c r="AI7" s="2">
        <v>9</v>
      </c>
      <c r="AK7" s="2">
        <v>10</v>
      </c>
      <c r="AL7" s="2">
        <v>5</v>
      </c>
      <c r="AN7" s="2">
        <v>3</v>
      </c>
      <c r="AO7" s="2">
        <v>2</v>
      </c>
      <c r="AP7" s="2">
        <v>20</v>
      </c>
      <c r="AQ7" s="3">
        <v>70.5</v>
      </c>
      <c r="BB7" s="2">
        <f>(B7+C7+D7+I7+M7/2+Q7+R7+H7+K7+F7/5+W7+U7+X7+Y7+Z7+AA7+AB7+AD7+AG7+AI7+AL7+AN7+AO7+AP7)/$BB$1*100</f>
        <v>63.532110091743121</v>
      </c>
      <c r="BC7" s="2">
        <f>(E7+G7+J7+L7+P7+T7+S7+V7+AC7+AH7+AJ7+AK7+AM7)/$BC$1*100</f>
        <v>46.274509803921568</v>
      </c>
      <c r="BD7" s="2">
        <f>(N7+O7+AE7+AF7/6*5+AQ7)/BD$1*100</f>
        <v>58.333333333333336</v>
      </c>
    </row>
    <row r="8" spans="1:56" s="2" customFormat="1" ht="14.1" customHeight="1">
      <c r="A8" s="2">
        <v>6261</v>
      </c>
      <c r="B8" s="2">
        <v>16</v>
      </c>
      <c r="C8" s="2">
        <v>3</v>
      </c>
      <c r="D8" s="2">
        <v>3</v>
      </c>
      <c r="E8" s="2">
        <v>20</v>
      </c>
      <c r="F8" s="2">
        <v>15</v>
      </c>
      <c r="G8" s="2">
        <v>17</v>
      </c>
      <c r="H8" s="2">
        <v>14</v>
      </c>
      <c r="I8" s="2">
        <v>5</v>
      </c>
      <c r="J8" s="2">
        <v>17</v>
      </c>
      <c r="K8" s="2">
        <v>11.5</v>
      </c>
      <c r="L8" s="2">
        <v>29</v>
      </c>
      <c r="M8" s="2">
        <v>10</v>
      </c>
      <c r="N8" s="5">
        <v>64</v>
      </c>
      <c r="O8" s="5">
        <v>22.5</v>
      </c>
      <c r="P8" s="2">
        <v>10</v>
      </c>
      <c r="Q8" s="2">
        <v>5</v>
      </c>
      <c r="R8" s="2">
        <v>5</v>
      </c>
      <c r="S8" s="2">
        <v>20</v>
      </c>
      <c r="T8" s="2">
        <v>29</v>
      </c>
      <c r="U8" s="2">
        <v>5</v>
      </c>
      <c r="V8" s="2">
        <v>17</v>
      </c>
      <c r="W8" s="2">
        <v>16.5</v>
      </c>
      <c r="X8" s="2">
        <v>3.5</v>
      </c>
      <c r="Y8" s="2">
        <v>2</v>
      </c>
      <c r="Z8" s="2">
        <v>9.5</v>
      </c>
      <c r="AA8" s="2">
        <v>8.5</v>
      </c>
      <c r="AB8" s="2">
        <v>2</v>
      </c>
      <c r="AC8" s="2">
        <v>19</v>
      </c>
      <c r="AE8" s="3">
        <v>60</v>
      </c>
      <c r="AF8" s="3">
        <v>29.5</v>
      </c>
      <c r="AG8" s="2">
        <v>5</v>
      </c>
      <c r="AH8" s="2">
        <v>5</v>
      </c>
      <c r="AI8" s="2">
        <v>10</v>
      </c>
      <c r="AJ8" s="2">
        <v>17</v>
      </c>
      <c r="AK8" s="2">
        <v>17</v>
      </c>
      <c r="AL8" s="2">
        <v>5</v>
      </c>
      <c r="AM8" s="2">
        <v>15</v>
      </c>
      <c r="AN8" s="2">
        <v>3</v>
      </c>
      <c r="AO8" s="2">
        <v>1</v>
      </c>
      <c r="AP8" s="2">
        <v>13</v>
      </c>
      <c r="AQ8" s="3">
        <v>72</v>
      </c>
      <c r="BB8" s="2">
        <f>(B8+C8+D8+I8+M8/2+Q8+R8+H8+K8+F8/5+W8+U8+X8+Y8+Z8+AA8+AB8+AD8+AG8+AI8+AL8+AN8+AO8+AP8)/$BB$1*100</f>
        <v>70.87155963302753</v>
      </c>
      <c r="BC8" s="2">
        <f>(E8+G8+J8+L8+P8+T8+S8+V8+AC8+AH8+AJ8+AK8+AM8)/$BC$1*100</f>
        <v>90.980392156862749</v>
      </c>
      <c r="BD8" s="2">
        <f>(N8+O8+AE8+AF8/6*5+AQ8)/BD$1*100</f>
        <v>81.027777777777771</v>
      </c>
    </row>
    <row r="9" spans="1:56" s="2" customFormat="1" ht="14.1" customHeight="1">
      <c r="A9" s="2">
        <v>8067</v>
      </c>
      <c r="B9" s="2">
        <v>20</v>
      </c>
      <c r="C9" s="2">
        <v>3</v>
      </c>
      <c r="D9" s="2">
        <v>3</v>
      </c>
      <c r="E9" s="2">
        <v>20</v>
      </c>
      <c r="F9" s="2">
        <v>18</v>
      </c>
      <c r="G9" s="2">
        <v>18</v>
      </c>
      <c r="H9" s="2">
        <v>16</v>
      </c>
      <c r="I9" s="2">
        <v>5</v>
      </c>
      <c r="J9" s="2">
        <v>20</v>
      </c>
      <c r="K9" s="2">
        <v>6</v>
      </c>
      <c r="L9" s="2">
        <v>30</v>
      </c>
      <c r="M9" s="2">
        <v>10</v>
      </c>
      <c r="N9" s="5">
        <v>65</v>
      </c>
      <c r="O9" s="5">
        <v>18</v>
      </c>
      <c r="P9" s="2">
        <v>10</v>
      </c>
      <c r="R9" s="2">
        <v>5</v>
      </c>
      <c r="S9" s="2">
        <v>20</v>
      </c>
      <c r="T9" s="2">
        <v>30</v>
      </c>
      <c r="U9" s="2">
        <v>16.5</v>
      </c>
      <c r="V9" s="2">
        <v>20</v>
      </c>
      <c r="W9" s="2">
        <v>17</v>
      </c>
      <c r="Y9" s="2">
        <v>2</v>
      </c>
      <c r="Z9" s="2">
        <v>5</v>
      </c>
      <c r="AA9" s="2">
        <v>6</v>
      </c>
      <c r="AC9" s="2">
        <v>19</v>
      </c>
      <c r="AD9" s="2">
        <v>1</v>
      </c>
      <c r="AE9" s="3">
        <v>58</v>
      </c>
      <c r="AF9" s="3">
        <v>19.5</v>
      </c>
      <c r="AG9" s="2">
        <v>5</v>
      </c>
      <c r="AH9" s="2">
        <v>3</v>
      </c>
      <c r="AI9" s="2">
        <v>13</v>
      </c>
      <c r="AJ9" s="2">
        <v>20</v>
      </c>
      <c r="AK9" s="2">
        <v>20</v>
      </c>
      <c r="AM9" s="2">
        <v>20</v>
      </c>
      <c r="AN9" s="2">
        <v>3</v>
      </c>
      <c r="AO9" s="2">
        <v>2</v>
      </c>
      <c r="AP9" s="2">
        <v>20</v>
      </c>
      <c r="AQ9" s="3">
        <v>95</v>
      </c>
      <c r="BB9" s="2">
        <f>(B9+C9+D9+I9+M9/2+Q9+R9+H9+K9+F9/5+W9+U9+X9+Y9+Z9+AA9+AB9+AD9+AG9+AI9+AL9+AN9+AO9+AP9)/$BB$1*100</f>
        <v>72.064220183486242</v>
      </c>
      <c r="BC9" s="2">
        <f>(E9+G9+J9+L9+P9+T9+S9+V9+AC9+AH9+AJ9+AK9+AM9)/$BC$1*100</f>
        <v>98.039215686274503</v>
      </c>
      <c r="BD9" s="2">
        <f>(N9+O9+AE9+AF9/6*5+AQ9)/BD$1*100</f>
        <v>84.083333333333329</v>
      </c>
    </row>
    <row r="10" spans="1:56" s="2" customFormat="1" ht="14.1" customHeight="1">
      <c r="A10" s="2">
        <v>9332</v>
      </c>
      <c r="B10" s="2">
        <v>13</v>
      </c>
      <c r="C10" s="2">
        <v>3</v>
      </c>
      <c r="D10" s="2">
        <v>3</v>
      </c>
      <c r="E10" s="2">
        <v>19</v>
      </c>
      <c r="F10" s="2">
        <v>20</v>
      </c>
      <c r="G10" s="2">
        <v>8</v>
      </c>
      <c r="H10" s="2">
        <v>15</v>
      </c>
      <c r="I10" s="2">
        <v>5</v>
      </c>
      <c r="J10" s="2">
        <v>15</v>
      </c>
      <c r="K10" s="2">
        <v>18</v>
      </c>
      <c r="L10" s="2">
        <v>30</v>
      </c>
      <c r="M10" s="2">
        <v>10</v>
      </c>
      <c r="N10" s="5">
        <v>57</v>
      </c>
      <c r="O10" s="5">
        <v>15</v>
      </c>
      <c r="P10" s="2">
        <v>10</v>
      </c>
      <c r="Q10" s="2">
        <v>5</v>
      </c>
      <c r="R10" s="2">
        <v>5</v>
      </c>
      <c r="S10" s="2">
        <v>20</v>
      </c>
      <c r="T10" s="2">
        <v>29</v>
      </c>
      <c r="U10" s="2">
        <v>19.5</v>
      </c>
      <c r="W10" s="2">
        <v>17</v>
      </c>
      <c r="Y10" s="2">
        <v>2</v>
      </c>
      <c r="Z10" s="2">
        <v>7</v>
      </c>
      <c r="AA10" s="2">
        <v>3.5</v>
      </c>
      <c r="AB10" s="2">
        <v>2</v>
      </c>
      <c r="AC10" s="2">
        <v>5</v>
      </c>
      <c r="AE10" s="3">
        <v>50</v>
      </c>
      <c r="AF10" s="3">
        <v>25</v>
      </c>
      <c r="AH10" s="2">
        <v>5</v>
      </c>
      <c r="AK10" s="2">
        <v>10</v>
      </c>
      <c r="AM10" s="2">
        <v>20</v>
      </c>
      <c r="AP10" s="2">
        <v>20</v>
      </c>
      <c r="AQ10" s="3">
        <v>72</v>
      </c>
      <c r="BB10" s="2">
        <f>(B10+C10+D10+I10+M10/2+Q10+R10+H10+K10+F10/5+W10+U10+X10+Y10+Z10+AA10+AB10+AD10+AG10+AI10+AL10+AN10+AO10+AP10)/$BB$1*100</f>
        <v>67.431192660550451</v>
      </c>
      <c r="BC10" s="2">
        <f>(E10+G10+J10+L10+P10+T10+S10+V10+AC10+AH10+AJ10+AK10+AM10)/$BC$1*100</f>
        <v>67.058823529411754</v>
      </c>
      <c r="BD10" s="2">
        <f>(N10+O10+AE10+AF10/6*5+AQ10)/BD$1*100</f>
        <v>71.611111111111114</v>
      </c>
    </row>
    <row r="11" spans="1:56" s="2" customFormat="1" ht="14.1" customHeight="1">
      <c r="A11" s="2">
        <v>10268</v>
      </c>
      <c r="B11" s="2">
        <v>15</v>
      </c>
      <c r="C11" s="2">
        <v>3</v>
      </c>
      <c r="D11" s="2">
        <v>3</v>
      </c>
      <c r="E11" s="2">
        <v>20</v>
      </c>
      <c r="F11" s="2">
        <v>19</v>
      </c>
      <c r="G11" s="2">
        <v>20</v>
      </c>
      <c r="H11" s="2">
        <v>17</v>
      </c>
      <c r="I11" s="2">
        <v>5</v>
      </c>
      <c r="J11" s="2">
        <v>16</v>
      </c>
      <c r="K11" s="2">
        <v>18</v>
      </c>
      <c r="L11" s="2">
        <v>30</v>
      </c>
      <c r="M11" s="2">
        <v>10</v>
      </c>
      <c r="N11" s="5">
        <v>59</v>
      </c>
      <c r="O11" s="5">
        <v>18.25</v>
      </c>
      <c r="P11" s="2">
        <v>10</v>
      </c>
      <c r="S11" s="2">
        <v>20</v>
      </c>
      <c r="T11" s="2">
        <v>15</v>
      </c>
      <c r="U11" s="2">
        <v>20</v>
      </c>
      <c r="W11" s="2">
        <v>18.5</v>
      </c>
      <c r="X11" s="2">
        <v>4</v>
      </c>
      <c r="Y11" s="2">
        <v>2</v>
      </c>
      <c r="Z11" s="2">
        <v>5</v>
      </c>
      <c r="AA11" s="2">
        <v>6</v>
      </c>
      <c r="AB11" s="2">
        <v>2</v>
      </c>
      <c r="AC11" s="2">
        <v>19</v>
      </c>
      <c r="AD11" s="2">
        <v>2</v>
      </c>
      <c r="AE11" s="3">
        <v>59</v>
      </c>
      <c r="AF11" s="3">
        <v>17</v>
      </c>
      <c r="AG11" s="2">
        <v>5</v>
      </c>
      <c r="AI11" s="2">
        <v>15</v>
      </c>
      <c r="AJ11" s="2">
        <v>13</v>
      </c>
      <c r="AK11" s="2">
        <v>10</v>
      </c>
      <c r="AL11" s="2">
        <v>5</v>
      </c>
      <c r="AM11" s="2">
        <v>17</v>
      </c>
      <c r="AN11" s="2">
        <v>3</v>
      </c>
      <c r="AO11" s="2">
        <v>3</v>
      </c>
      <c r="AP11" s="2">
        <v>20</v>
      </c>
      <c r="AQ11" s="3">
        <v>88</v>
      </c>
      <c r="BB11" s="2">
        <f>(B11+C11+D11+I11+M11/2+Q11+R11+H11+K11+F11/5+W11+U11+X11+Y11+Z11+AA11+AB11+AD11+AG11+AI11+AL11+AN11+AO11+AP11)/$BB$1*100</f>
        <v>82.706422018348619</v>
      </c>
      <c r="BC11" s="2">
        <f>(E11+G11+J11+L11+P11+T11+S11+V11+AC11+AH11+AJ11+AK11+AM11)/$BC$1*100</f>
        <v>74.509803921568633</v>
      </c>
      <c r="BD11" s="2">
        <f>(N11+O11+AE11+AF11/6*5+AQ11)/BD$1*100</f>
        <v>79.472222222222229</v>
      </c>
    </row>
    <row r="12" spans="1:56" s="2" customFormat="1" ht="14.1" customHeight="1">
      <c r="A12" s="2">
        <v>11576</v>
      </c>
      <c r="B12" s="2">
        <v>16</v>
      </c>
      <c r="C12" s="2">
        <v>3</v>
      </c>
      <c r="D12" s="2">
        <v>3</v>
      </c>
      <c r="E12" s="2">
        <v>20</v>
      </c>
      <c r="F12" s="2">
        <v>18</v>
      </c>
      <c r="G12" s="2">
        <v>16</v>
      </c>
      <c r="H12" s="2">
        <v>17</v>
      </c>
      <c r="I12" s="2">
        <v>5</v>
      </c>
      <c r="J12" s="2">
        <v>16</v>
      </c>
      <c r="K12" s="2">
        <v>19.5</v>
      </c>
      <c r="L12" s="2">
        <v>30</v>
      </c>
      <c r="M12" s="2">
        <v>10</v>
      </c>
      <c r="N12" s="5">
        <v>46</v>
      </c>
      <c r="O12" s="5">
        <v>14.75</v>
      </c>
      <c r="P12" s="2">
        <v>8.5</v>
      </c>
      <c r="R12" s="2">
        <v>5</v>
      </c>
      <c r="S12" s="2">
        <v>20</v>
      </c>
      <c r="T12" s="2">
        <v>30</v>
      </c>
      <c r="U12" s="2">
        <v>7.5</v>
      </c>
      <c r="V12" s="2">
        <v>15</v>
      </c>
      <c r="W12" s="2">
        <v>18.5</v>
      </c>
      <c r="X12" s="2">
        <v>3.25</v>
      </c>
      <c r="Y12" s="2">
        <v>2</v>
      </c>
      <c r="Z12" s="2">
        <v>10</v>
      </c>
      <c r="AA12" s="2">
        <v>4</v>
      </c>
      <c r="AB12" s="2">
        <v>2</v>
      </c>
      <c r="AC12" s="2">
        <v>19</v>
      </c>
      <c r="AE12" s="3">
        <v>29</v>
      </c>
      <c r="AF12" s="3">
        <v>25.5</v>
      </c>
      <c r="AG12" s="2">
        <v>5</v>
      </c>
      <c r="AH12" s="2">
        <v>5</v>
      </c>
      <c r="AI12" s="2">
        <v>7</v>
      </c>
      <c r="AJ12" s="2">
        <v>18</v>
      </c>
      <c r="AK12" s="2">
        <v>12</v>
      </c>
      <c r="AL12" s="2">
        <v>5</v>
      </c>
      <c r="AM12" s="2">
        <v>19</v>
      </c>
      <c r="AN12" s="2">
        <v>3</v>
      </c>
      <c r="AO12" s="2">
        <v>1</v>
      </c>
      <c r="AP12" s="2">
        <v>19.5</v>
      </c>
      <c r="AQ12" s="3">
        <v>76.5</v>
      </c>
      <c r="BB12" s="2">
        <f>(B12+C12+D12+I12+M12/2+Q12+R12+H12+K12+F12/5+W12+U12+X12+Y12+Z12+AA12+AB12+AD12+AG12+AI12+AL12+AN12+AO12+AP12)/$BB$1*100</f>
        <v>75.61926605504587</v>
      </c>
      <c r="BC12" s="2">
        <f>(E12+G12+J12+L12+P12+T12+S12+V12+AC12+AH12+AJ12+AK12+AM12)/$BC$1*100</f>
        <v>89.607843137254903</v>
      </c>
      <c r="BD12" s="2">
        <f>(N12+O12+AE12+AF12/6*5+AQ12)/BD$1*100</f>
        <v>62.5</v>
      </c>
    </row>
    <row r="13" spans="1:56" s="2" customFormat="1" ht="14.1" customHeight="1">
      <c r="A13" s="2">
        <v>12435</v>
      </c>
      <c r="B13" s="2">
        <v>20</v>
      </c>
      <c r="C13" s="2">
        <v>3</v>
      </c>
      <c r="D13" s="2">
        <v>3</v>
      </c>
      <c r="E13" s="2">
        <v>20</v>
      </c>
      <c r="F13" s="2">
        <v>20</v>
      </c>
      <c r="G13" s="2">
        <v>19</v>
      </c>
      <c r="H13" s="2">
        <v>18.5</v>
      </c>
      <c r="I13" s="2">
        <v>5</v>
      </c>
      <c r="J13" s="2">
        <v>20</v>
      </c>
      <c r="K13" s="2">
        <v>16</v>
      </c>
      <c r="L13" s="2">
        <v>30</v>
      </c>
      <c r="M13" s="2">
        <v>10</v>
      </c>
      <c r="N13" s="5">
        <v>75</v>
      </c>
      <c r="O13" s="5">
        <v>17.75</v>
      </c>
      <c r="P13" s="2">
        <v>7</v>
      </c>
      <c r="Q13" s="2">
        <v>5</v>
      </c>
      <c r="R13" s="2">
        <v>5</v>
      </c>
      <c r="S13" s="2">
        <v>20</v>
      </c>
      <c r="T13" s="2">
        <v>30</v>
      </c>
      <c r="U13" s="2">
        <v>19.5</v>
      </c>
      <c r="V13" s="2">
        <v>20</v>
      </c>
      <c r="W13" s="2">
        <v>18</v>
      </c>
      <c r="X13" s="2">
        <v>5</v>
      </c>
      <c r="Y13" s="2">
        <v>2</v>
      </c>
      <c r="Z13" s="2">
        <v>10</v>
      </c>
      <c r="AA13" s="2">
        <v>9</v>
      </c>
      <c r="AB13" s="2">
        <v>2</v>
      </c>
      <c r="AC13" s="2">
        <v>20</v>
      </c>
      <c r="AD13" s="2">
        <v>3</v>
      </c>
      <c r="AE13" s="3">
        <v>71</v>
      </c>
      <c r="AF13" s="3">
        <v>30</v>
      </c>
      <c r="AG13" s="2">
        <v>5</v>
      </c>
      <c r="AH13" s="2">
        <v>5</v>
      </c>
      <c r="AI13" s="2">
        <v>20</v>
      </c>
      <c r="AJ13" s="2">
        <v>20</v>
      </c>
      <c r="AK13" s="2">
        <v>20</v>
      </c>
      <c r="AL13" s="2">
        <v>5</v>
      </c>
      <c r="AM13" s="2">
        <v>20</v>
      </c>
      <c r="AN13" s="2">
        <v>3</v>
      </c>
      <c r="AO13" s="2">
        <v>3</v>
      </c>
      <c r="AP13" s="2">
        <v>13</v>
      </c>
      <c r="AQ13" s="3">
        <v>100</v>
      </c>
      <c r="BB13" s="2">
        <f>(B13+C13+D13+I13+M13/2+Q13+R13+H13+K13+F13/5+W13+U13+X13+Y13+Z13+AA13+AB13+AD13+AG13+AI13+AL13+AN13+AO13+AP13)/$BB$1*100</f>
        <v>92.660550458715591</v>
      </c>
      <c r="BC13" s="2">
        <f>(E13+G13+J13+L13+P13+T13+S13+V13+AC13+AH13+AJ13+AK13+AM13)/$BC$1*100</f>
        <v>98.431372549019599</v>
      </c>
      <c r="BD13" s="2">
        <f>(N13+O13+AE13+AF13/6*5+AQ13)/BD$1*100</f>
        <v>96.25</v>
      </c>
    </row>
    <row r="14" spans="1:56" s="2" customFormat="1" ht="14.1" customHeight="1">
      <c r="A14" s="2">
        <v>12446</v>
      </c>
      <c r="B14" s="2">
        <v>17</v>
      </c>
      <c r="C14" s="2">
        <v>3</v>
      </c>
      <c r="D14" s="2">
        <v>3</v>
      </c>
      <c r="E14" s="2">
        <v>20</v>
      </c>
      <c r="F14" s="2">
        <v>20</v>
      </c>
      <c r="G14" s="2">
        <v>19</v>
      </c>
      <c r="H14" s="2">
        <v>14</v>
      </c>
      <c r="I14" s="2">
        <v>5</v>
      </c>
      <c r="J14" s="2">
        <v>17</v>
      </c>
      <c r="K14" s="2">
        <v>11.5</v>
      </c>
      <c r="L14" s="2">
        <v>22</v>
      </c>
      <c r="M14" s="2">
        <v>10</v>
      </c>
      <c r="N14" s="5">
        <v>48</v>
      </c>
      <c r="O14" s="5">
        <v>13</v>
      </c>
      <c r="P14" s="2">
        <v>8</v>
      </c>
      <c r="Q14" s="2">
        <v>5</v>
      </c>
      <c r="R14" s="2">
        <v>5</v>
      </c>
      <c r="S14" s="2">
        <v>6</v>
      </c>
      <c r="T14" s="2">
        <v>15</v>
      </c>
      <c r="U14" s="2">
        <v>9.5</v>
      </c>
      <c r="V14" s="2">
        <v>20</v>
      </c>
      <c r="W14" s="2">
        <v>16.5</v>
      </c>
      <c r="X14" s="2">
        <v>3.5</v>
      </c>
      <c r="Y14" s="2">
        <v>2</v>
      </c>
      <c r="Z14" s="2">
        <v>9.5</v>
      </c>
      <c r="AA14" s="2">
        <v>5</v>
      </c>
      <c r="AC14" s="2">
        <v>20</v>
      </c>
      <c r="AE14" s="3">
        <v>64</v>
      </c>
      <c r="AF14" s="3">
        <v>24.5</v>
      </c>
      <c r="AG14" s="2">
        <v>5</v>
      </c>
      <c r="AH14" s="2">
        <v>5</v>
      </c>
      <c r="AI14" s="2">
        <v>13</v>
      </c>
      <c r="AJ14" s="2">
        <v>20</v>
      </c>
      <c r="AM14" s="2">
        <v>20</v>
      </c>
      <c r="AN14" s="2">
        <v>3</v>
      </c>
      <c r="AO14" s="2">
        <v>3</v>
      </c>
      <c r="AP14" s="2">
        <v>19.5</v>
      </c>
      <c r="AQ14" s="3">
        <v>73.5</v>
      </c>
      <c r="BB14" s="2">
        <f>(B14+C14+D14+I14+M14/2+Q14+R14+H14+K14+F14/5+W14+U14+X14+Y14+Z14+AA14+AB14+AD14+AG14+AI14+AL14+AN14+AO14+AP14)/$BB$1*100</f>
        <v>74.311926605504581</v>
      </c>
      <c r="BC14" s="2">
        <f>(E14+G14+J14+L14+P14+T14+S14+V14+AC14+AH14+AJ14+AK14+AM14)/$BC$1*100</f>
        <v>75.294117647058826</v>
      </c>
      <c r="BD14" s="2">
        <f>(N14+O14+AE14+AF14/6*5+AQ14)/BD$1*100</f>
        <v>72.972222222222214</v>
      </c>
    </row>
    <row r="15" spans="1:56" s="2" customFormat="1" ht="14.1" customHeight="1">
      <c r="A15" s="2">
        <v>12609</v>
      </c>
      <c r="B15" s="2">
        <v>16</v>
      </c>
      <c r="C15" s="2">
        <v>3</v>
      </c>
      <c r="D15" s="2">
        <v>3</v>
      </c>
      <c r="E15" s="2">
        <v>20</v>
      </c>
      <c r="F15" s="2">
        <v>18</v>
      </c>
      <c r="G15" s="2">
        <v>17</v>
      </c>
      <c r="H15" s="2">
        <v>17.5</v>
      </c>
      <c r="I15" s="2">
        <v>5</v>
      </c>
      <c r="J15" s="2">
        <v>11</v>
      </c>
      <c r="K15" s="2">
        <v>11</v>
      </c>
      <c r="L15" s="2">
        <v>30</v>
      </c>
      <c r="N15" s="5">
        <v>42</v>
      </c>
      <c r="O15" s="5">
        <v>14.25</v>
      </c>
      <c r="P15" s="2">
        <v>6</v>
      </c>
      <c r="Q15" s="2">
        <v>4</v>
      </c>
      <c r="R15" s="2">
        <v>5</v>
      </c>
      <c r="S15" s="2">
        <v>18</v>
      </c>
      <c r="T15" s="2">
        <v>30</v>
      </c>
      <c r="U15" s="2">
        <v>9</v>
      </c>
      <c r="V15" s="2">
        <v>20</v>
      </c>
      <c r="W15" s="2">
        <v>15</v>
      </c>
      <c r="Y15" s="2">
        <v>2</v>
      </c>
      <c r="Z15" s="2">
        <v>4</v>
      </c>
      <c r="AA15" s="2">
        <v>2</v>
      </c>
      <c r="AB15" s="2">
        <v>2</v>
      </c>
      <c r="AC15" s="2">
        <v>17</v>
      </c>
      <c r="AD15" s="2">
        <v>3</v>
      </c>
      <c r="AE15" s="3">
        <v>42</v>
      </c>
      <c r="AF15" s="3">
        <v>25.5</v>
      </c>
      <c r="AG15" s="2">
        <v>5</v>
      </c>
      <c r="AH15" s="2">
        <v>5</v>
      </c>
      <c r="AI15" s="2">
        <v>7</v>
      </c>
      <c r="AJ15" s="2">
        <v>15</v>
      </c>
      <c r="AK15" s="2">
        <v>20</v>
      </c>
      <c r="AL15" s="2">
        <v>5</v>
      </c>
      <c r="AM15" s="2">
        <v>18</v>
      </c>
      <c r="AN15" s="2">
        <v>3</v>
      </c>
      <c r="AO15" s="2">
        <v>1</v>
      </c>
      <c r="AP15" s="2">
        <v>10</v>
      </c>
      <c r="AQ15" s="3">
        <v>57</v>
      </c>
      <c r="BB15" s="2">
        <f>(B15+C15+D15+I15+M15/2+Q15+R15+H15+K15+F15/5+W15+U15+X15+Y15+Z15+AA15+AB15+AD15+AG15+AI15+AL15+AN15+AO15+AP15)/$BB$1*100</f>
        <v>62.431192660550458</v>
      </c>
      <c r="BC15" s="2">
        <f>(E15+G15+J15+L15+P15+T15+S15+V15+AC15+AH15+AJ15+AK15+AM15)/$BC$1*100</f>
        <v>89.019607843137251</v>
      </c>
      <c r="BD15" s="2">
        <f>(N15+O15+AE15+AF15/6*5+AQ15)/BD$1*100</f>
        <v>58.833333333333336</v>
      </c>
    </row>
    <row r="16" spans="1:56" s="2" customFormat="1" ht="14.1" customHeight="1">
      <c r="A16" s="2">
        <v>15200</v>
      </c>
      <c r="B16" s="2">
        <v>19</v>
      </c>
      <c r="C16" s="2">
        <v>3</v>
      </c>
      <c r="D16" s="2">
        <v>3</v>
      </c>
      <c r="E16" s="2">
        <v>20</v>
      </c>
      <c r="F16" s="2">
        <v>18</v>
      </c>
      <c r="G16" s="2">
        <v>19</v>
      </c>
      <c r="H16" s="2">
        <v>15</v>
      </c>
      <c r="I16" s="2">
        <v>5</v>
      </c>
      <c r="J16" s="2">
        <v>20</v>
      </c>
      <c r="K16" s="2">
        <v>18</v>
      </c>
      <c r="L16" s="2">
        <v>30</v>
      </c>
      <c r="M16" s="2">
        <v>10</v>
      </c>
      <c r="N16" s="5">
        <v>71</v>
      </c>
      <c r="O16" s="5">
        <v>19.5</v>
      </c>
      <c r="P16" s="2">
        <v>8</v>
      </c>
      <c r="Q16" s="2">
        <v>5</v>
      </c>
      <c r="R16" s="2">
        <v>5</v>
      </c>
      <c r="S16" s="2">
        <v>20</v>
      </c>
      <c r="T16" s="2">
        <v>30</v>
      </c>
      <c r="U16" s="2">
        <v>16.5</v>
      </c>
      <c r="V16" s="2">
        <v>20</v>
      </c>
      <c r="W16" s="2">
        <v>19</v>
      </c>
      <c r="X16" s="2">
        <v>2.5</v>
      </c>
      <c r="Y16" s="2">
        <v>2</v>
      </c>
      <c r="Z16" s="2">
        <v>8</v>
      </c>
      <c r="AA16" s="2">
        <v>6.5</v>
      </c>
      <c r="AB16" s="2">
        <v>2</v>
      </c>
      <c r="AC16" s="2">
        <v>19</v>
      </c>
      <c r="AD16" s="2">
        <v>3</v>
      </c>
      <c r="AE16" s="3">
        <v>75</v>
      </c>
      <c r="AF16" s="3">
        <v>28.5</v>
      </c>
      <c r="AI16" s="2">
        <v>13</v>
      </c>
      <c r="AJ16" s="2">
        <v>14</v>
      </c>
      <c r="AK16" s="2">
        <v>20</v>
      </c>
      <c r="AL16" s="2">
        <v>5</v>
      </c>
      <c r="AM16" s="2">
        <v>20</v>
      </c>
      <c r="AP16" s="2">
        <v>20</v>
      </c>
      <c r="AQ16" s="3">
        <v>85</v>
      </c>
      <c r="BB16" s="2">
        <f>(B16+C16+D16+I16+M16/2+Q16+R16+H16+K16+F16/5+W16+U16+X16+Y16+Z16+AA16+AB16+AD16+AG16+AI16+AL16+AN16+AO16+AP16)/$BB$1*100</f>
        <v>82.155963302752284</v>
      </c>
      <c r="BC16" s="2">
        <f>(E16+G16+J16+L16+P16+T16+S16+V16+AC16+AH16+AJ16+AK16+AM16)/$BC$1*100</f>
        <v>94.117647058823522</v>
      </c>
      <c r="BD16" s="2">
        <f>(N16+O16+AE16+AF16/6*5+AQ16)/BD$1*100</f>
        <v>91.416666666666671</v>
      </c>
    </row>
    <row r="17" spans="1:56" s="2" customFormat="1" ht="14.1" customHeight="1">
      <c r="A17" s="2">
        <v>15387</v>
      </c>
      <c r="B17" s="2">
        <v>3</v>
      </c>
      <c r="D17" s="2">
        <v>3</v>
      </c>
      <c r="E17" s="2">
        <v>20</v>
      </c>
      <c r="F17" s="2">
        <v>17</v>
      </c>
      <c r="G17" s="2">
        <v>17</v>
      </c>
      <c r="H17" s="2">
        <v>16</v>
      </c>
      <c r="I17" s="2">
        <v>5</v>
      </c>
      <c r="J17" s="2">
        <v>13</v>
      </c>
      <c r="K17" s="2">
        <v>9</v>
      </c>
      <c r="L17" s="2">
        <v>25</v>
      </c>
      <c r="M17" s="2">
        <v>10</v>
      </c>
      <c r="N17" s="5">
        <v>41</v>
      </c>
      <c r="O17" s="5">
        <v>16.75</v>
      </c>
      <c r="P17" s="2">
        <v>9</v>
      </c>
      <c r="Q17" s="2">
        <v>5</v>
      </c>
      <c r="R17" s="2">
        <v>5</v>
      </c>
      <c r="S17" s="2">
        <v>18</v>
      </c>
      <c r="T17" s="2">
        <v>30</v>
      </c>
      <c r="U17" s="2">
        <v>10</v>
      </c>
      <c r="V17" s="2">
        <v>20</v>
      </c>
      <c r="W17" s="2">
        <v>17</v>
      </c>
      <c r="Y17" s="2">
        <v>2</v>
      </c>
      <c r="Z17" s="2">
        <v>5</v>
      </c>
      <c r="AA17" s="2">
        <v>4</v>
      </c>
      <c r="AB17" s="2">
        <v>2</v>
      </c>
      <c r="AC17" s="2">
        <v>19</v>
      </c>
      <c r="AD17" s="2">
        <v>1</v>
      </c>
      <c r="AE17" s="3">
        <v>50</v>
      </c>
      <c r="AF17" s="3">
        <v>23.5</v>
      </c>
      <c r="AG17" s="2">
        <v>5</v>
      </c>
      <c r="AI17" s="2">
        <v>13</v>
      </c>
      <c r="AJ17" s="2">
        <v>20</v>
      </c>
      <c r="AK17" s="2">
        <v>18</v>
      </c>
      <c r="AL17" s="2">
        <v>5</v>
      </c>
      <c r="AM17" s="2">
        <v>18</v>
      </c>
      <c r="AN17" s="2">
        <v>3</v>
      </c>
      <c r="AO17" s="2">
        <v>1</v>
      </c>
      <c r="AP17" s="2">
        <v>20</v>
      </c>
      <c r="AQ17" s="3">
        <v>40</v>
      </c>
      <c r="BB17" s="2">
        <f>(B17+C17+D17+I17+M17/2+Q17+R17+H17+K17+F17/5+W17+U17+X17+Y17+Z17+AA17+AB17+AD17+AG17+AI17+AL17+AN17+AO17+AP17)/$BB$1*100</f>
        <v>65.321100917431195</v>
      </c>
      <c r="BC17" s="2">
        <f>(E17+G17+J17+L17+P17+T17+S17+V17+AC17+AH17+AJ17+AK17+AM17)/$BC$1*100</f>
        <v>89.019607843137251</v>
      </c>
      <c r="BD17" s="2">
        <f>(N17+O17+AE17+AF17/6*5+AQ17)/BD$1*100</f>
        <v>55.777777777777771</v>
      </c>
    </row>
    <row r="18" spans="1:56" s="2" customFormat="1" ht="14.1" customHeight="1">
      <c r="A18" s="2">
        <v>26262</v>
      </c>
      <c r="B18" s="2">
        <v>18</v>
      </c>
      <c r="C18" s="2">
        <v>3</v>
      </c>
      <c r="D18" s="2">
        <v>3</v>
      </c>
      <c r="E18" s="2">
        <v>20</v>
      </c>
      <c r="F18" s="2">
        <v>18</v>
      </c>
      <c r="G18" s="2">
        <v>19</v>
      </c>
      <c r="H18" s="2">
        <v>15</v>
      </c>
      <c r="I18" s="2">
        <v>5</v>
      </c>
      <c r="J18" s="2">
        <v>20</v>
      </c>
      <c r="K18" s="2">
        <v>18</v>
      </c>
      <c r="L18" s="2">
        <v>30</v>
      </c>
      <c r="M18" s="2">
        <v>10</v>
      </c>
      <c r="N18" s="5">
        <v>55.5</v>
      </c>
      <c r="O18" s="5">
        <v>15.75</v>
      </c>
      <c r="P18" s="2">
        <v>7.5</v>
      </c>
      <c r="Q18" s="2">
        <v>5</v>
      </c>
      <c r="R18" s="2">
        <v>5</v>
      </c>
      <c r="S18" s="2">
        <v>20</v>
      </c>
      <c r="T18" s="2">
        <v>30</v>
      </c>
      <c r="U18" s="2">
        <v>19</v>
      </c>
      <c r="V18" s="2">
        <v>20</v>
      </c>
      <c r="W18" s="2">
        <v>19.5</v>
      </c>
      <c r="Y18" s="2">
        <v>2</v>
      </c>
      <c r="Z18" s="2" t="s">
        <v>45</v>
      </c>
      <c r="AA18" s="2" t="s">
        <v>45</v>
      </c>
      <c r="AB18" s="2">
        <v>2</v>
      </c>
      <c r="AC18" s="2">
        <v>19</v>
      </c>
      <c r="AD18" s="2">
        <v>3</v>
      </c>
      <c r="AE18" s="3">
        <v>61</v>
      </c>
      <c r="AF18" s="3">
        <v>19.5</v>
      </c>
      <c r="AI18" s="2">
        <v>12</v>
      </c>
      <c r="AJ18" s="2">
        <v>12</v>
      </c>
      <c r="AK18" s="2">
        <v>12</v>
      </c>
      <c r="AL18" s="2">
        <v>5</v>
      </c>
      <c r="AM18" s="2">
        <v>20</v>
      </c>
      <c r="AP18" s="2">
        <v>13</v>
      </c>
      <c r="AQ18" s="3">
        <v>69</v>
      </c>
      <c r="BB18" s="2">
        <f>(B18+C18+D18+I18+M18/2+Q18+R18+H18+K18+F18/5+W18+U18+X18+Y18+AB18+AD18+AG18+AI18+AL18+AN18+AO18+AP18)/($BB$1-20)*100</f>
        <v>78.838383838383834</v>
      </c>
      <c r="BC18" s="2">
        <f>(E18+G18+J18+L18+P18+T18+S18+V18+AC18+AH18+AJ18+AK18+AM18)/$BC$1*100</f>
        <v>90</v>
      </c>
      <c r="BD18" s="2">
        <f>(N18+O18+AE18+AF18/6*5+AQ18)/BD$1*100</f>
        <v>72.5</v>
      </c>
    </row>
    <row r="19" spans="1:56" s="2" customFormat="1" ht="14.1" customHeight="1">
      <c r="A19" s="2">
        <v>31988</v>
      </c>
      <c r="B19" s="2">
        <v>17</v>
      </c>
      <c r="C19" s="2">
        <v>3</v>
      </c>
      <c r="D19" s="2">
        <v>3</v>
      </c>
      <c r="E19" s="2">
        <v>20</v>
      </c>
      <c r="F19" s="2">
        <v>19</v>
      </c>
      <c r="G19" s="2">
        <v>17</v>
      </c>
      <c r="H19" s="2">
        <v>14.5</v>
      </c>
      <c r="I19" s="2">
        <v>5</v>
      </c>
      <c r="J19" s="2">
        <v>3</v>
      </c>
      <c r="K19" s="2">
        <v>18</v>
      </c>
      <c r="L19" s="2">
        <v>30</v>
      </c>
      <c r="M19" s="2">
        <v>10</v>
      </c>
      <c r="N19" s="5">
        <v>51</v>
      </c>
      <c r="O19" s="5">
        <v>18.5</v>
      </c>
      <c r="P19" s="2">
        <v>9</v>
      </c>
      <c r="Q19" s="2">
        <v>5</v>
      </c>
      <c r="R19" s="2">
        <v>5</v>
      </c>
      <c r="S19" s="2">
        <v>18</v>
      </c>
      <c r="T19" s="2">
        <v>30</v>
      </c>
      <c r="U19" s="2">
        <v>15</v>
      </c>
      <c r="V19" s="2">
        <v>20</v>
      </c>
      <c r="W19" s="2">
        <v>17</v>
      </c>
      <c r="X19" s="2">
        <v>4</v>
      </c>
      <c r="Y19" s="2">
        <v>2</v>
      </c>
      <c r="Z19" s="2">
        <v>7</v>
      </c>
      <c r="AA19" s="2">
        <v>5.5</v>
      </c>
      <c r="AB19" s="2">
        <v>2</v>
      </c>
      <c r="AC19" s="2">
        <v>17</v>
      </c>
      <c r="AD19" s="2">
        <v>2</v>
      </c>
      <c r="AE19" s="3">
        <v>57</v>
      </c>
      <c r="AF19" s="3">
        <v>17</v>
      </c>
      <c r="AG19" s="2">
        <v>5</v>
      </c>
      <c r="AH19" s="2">
        <v>5</v>
      </c>
      <c r="AI19" s="2">
        <v>17</v>
      </c>
      <c r="AJ19" s="2">
        <v>17</v>
      </c>
      <c r="AK19" s="2">
        <v>19</v>
      </c>
      <c r="AL19" s="2">
        <v>5</v>
      </c>
      <c r="AM19" s="2">
        <v>18</v>
      </c>
      <c r="AN19" s="2">
        <v>2</v>
      </c>
      <c r="AO19" s="2">
        <v>2</v>
      </c>
      <c r="AP19" s="2">
        <v>20</v>
      </c>
      <c r="AQ19" s="3">
        <v>76.5</v>
      </c>
      <c r="BB19" s="2">
        <f>(B19+C19+D19+I19+M19/2+Q19+R19+H19+K19+F19/5+W19+U19+X19+Y19+Z19+AA19+AB19+AD19+AG19+AI19+AL19+AN19+AO19+AP19)/$BB$1*100</f>
        <v>84.77064220183486</v>
      </c>
      <c r="BC19" s="2">
        <f>(E19+G19+J19+L19+P19+T19+S19+V19+AC19+AH19+AJ19+AK19+AM19)/$BC$1*100</f>
        <v>87.450980392156865</v>
      </c>
      <c r="BD19" s="2">
        <f>(N19+O19+AE19+AF19/6*5+AQ19)/BD$1*100</f>
        <v>72.388888888888886</v>
      </c>
    </row>
    <row r="20" spans="1:56" s="2" customFormat="1" ht="14.1" customHeight="1">
      <c r="A20" s="2">
        <v>32091</v>
      </c>
      <c r="B20" s="2">
        <v>20</v>
      </c>
      <c r="C20" s="2">
        <v>3</v>
      </c>
      <c r="D20" s="2">
        <v>3</v>
      </c>
      <c r="E20" s="2">
        <v>20</v>
      </c>
      <c r="F20" s="2">
        <v>20</v>
      </c>
      <c r="G20" s="2">
        <v>19</v>
      </c>
      <c r="H20" s="2">
        <v>18</v>
      </c>
      <c r="I20" s="2">
        <v>5</v>
      </c>
      <c r="J20" s="2">
        <v>19</v>
      </c>
      <c r="K20" s="2">
        <v>18</v>
      </c>
      <c r="L20" s="2">
        <v>30</v>
      </c>
      <c r="M20" s="2">
        <v>10</v>
      </c>
      <c r="N20" s="5">
        <v>66</v>
      </c>
      <c r="O20" s="5">
        <v>21.5</v>
      </c>
      <c r="Q20" s="2">
        <v>2</v>
      </c>
      <c r="R20" s="2">
        <v>5</v>
      </c>
      <c r="S20" s="2">
        <v>20</v>
      </c>
      <c r="T20" s="2">
        <v>30</v>
      </c>
      <c r="U20" s="2">
        <v>12</v>
      </c>
      <c r="V20" s="2">
        <v>20</v>
      </c>
      <c r="W20" s="2">
        <v>18.5</v>
      </c>
      <c r="Y20" s="2">
        <v>2</v>
      </c>
      <c r="Z20" s="2">
        <v>10</v>
      </c>
      <c r="AA20" s="2">
        <v>7</v>
      </c>
      <c r="AB20" s="2">
        <v>2</v>
      </c>
      <c r="AC20" s="2">
        <v>20</v>
      </c>
      <c r="AD20" s="2">
        <v>2</v>
      </c>
      <c r="AE20" s="3">
        <v>54</v>
      </c>
      <c r="AF20" s="3">
        <v>29.5</v>
      </c>
      <c r="AG20" s="2">
        <v>5</v>
      </c>
      <c r="AH20" s="2">
        <v>5</v>
      </c>
      <c r="AI20" s="2">
        <v>19</v>
      </c>
      <c r="AJ20" s="2">
        <v>15</v>
      </c>
      <c r="AK20" s="2">
        <v>9</v>
      </c>
      <c r="AL20" s="2">
        <v>5</v>
      </c>
      <c r="AM20" s="2">
        <v>20</v>
      </c>
      <c r="AN20" s="2">
        <v>3</v>
      </c>
      <c r="AO20" s="2">
        <v>2</v>
      </c>
      <c r="AP20" s="2">
        <v>18</v>
      </c>
      <c r="AQ20" s="3">
        <v>75.5</v>
      </c>
      <c r="BB20" s="2">
        <f>(B20+C20+D20+I20+M20/2+Q20+R20+H20+K20+F20/5+W20+U20+X20+Y20+Z20+AA20+AB20+AD20+AG20+AI20+AL20+AN20+AO20+AP20)/$BB$1*100</f>
        <v>86.467889908256879</v>
      </c>
      <c r="BC20" s="2">
        <f>(E20+G20+J20+L20+P20+T20+S20+V20+AC20+AH20+AJ20+AK20+AM20)/$BC$1*100</f>
        <v>89.019607843137251</v>
      </c>
      <c r="BD20" s="2">
        <f>(N20+O20+AE20+AF20/6*5+AQ20)/BD$1*100</f>
        <v>80.527777777777771</v>
      </c>
    </row>
    <row r="21" spans="1:56" s="2" customFormat="1" ht="14.1" customHeight="1">
      <c r="A21" s="2">
        <v>38226</v>
      </c>
      <c r="B21" s="2">
        <v>19</v>
      </c>
      <c r="C21" s="2">
        <v>3</v>
      </c>
      <c r="D21" s="2">
        <v>3</v>
      </c>
      <c r="E21" s="2">
        <v>17</v>
      </c>
      <c r="F21" s="2">
        <v>18</v>
      </c>
      <c r="G21" s="2">
        <v>18</v>
      </c>
      <c r="H21" s="2">
        <v>19</v>
      </c>
      <c r="I21" s="2">
        <v>5</v>
      </c>
      <c r="J21" s="2">
        <v>18</v>
      </c>
      <c r="K21" s="2">
        <v>11</v>
      </c>
      <c r="L21" s="2">
        <v>30</v>
      </c>
      <c r="M21" s="2">
        <v>10</v>
      </c>
      <c r="N21" s="5">
        <v>56</v>
      </c>
      <c r="O21" s="5">
        <v>20.75</v>
      </c>
      <c r="P21" s="2">
        <v>6</v>
      </c>
      <c r="Q21" s="2">
        <v>4</v>
      </c>
      <c r="R21" s="2">
        <v>5</v>
      </c>
      <c r="S21" s="2">
        <v>19</v>
      </c>
      <c r="T21" s="2">
        <v>30</v>
      </c>
      <c r="U21" s="2">
        <v>15</v>
      </c>
      <c r="V21" s="2">
        <v>20</v>
      </c>
      <c r="W21" s="2">
        <v>14</v>
      </c>
      <c r="X21" s="2">
        <v>4.5</v>
      </c>
      <c r="Y21" s="2">
        <v>2</v>
      </c>
      <c r="Z21" s="2">
        <v>10</v>
      </c>
      <c r="AA21" s="2">
        <v>8</v>
      </c>
      <c r="AB21" s="2">
        <v>2</v>
      </c>
      <c r="AC21" s="2">
        <v>13</v>
      </c>
      <c r="AE21" s="3">
        <v>55</v>
      </c>
      <c r="AF21" s="3">
        <v>27</v>
      </c>
      <c r="AG21" s="2">
        <v>5</v>
      </c>
      <c r="AH21" s="2">
        <v>5</v>
      </c>
      <c r="AI21" s="2">
        <v>18</v>
      </c>
      <c r="AJ21" s="2">
        <v>15</v>
      </c>
      <c r="AK21" s="2">
        <v>18</v>
      </c>
      <c r="AL21" s="2">
        <v>5</v>
      </c>
      <c r="AM21" s="2">
        <v>20</v>
      </c>
      <c r="AO21" s="2">
        <v>3</v>
      </c>
      <c r="AP21" s="2">
        <v>19.5</v>
      </c>
      <c r="AQ21" s="3">
        <v>85.5</v>
      </c>
      <c r="BB21" s="2">
        <f>(B21+C21+D21+I21+M21/2+Q21+R21+H21+K21+F21/5+W21+U21+X21+Y21+Z21+AA21+AB21+AD21+AG21+AI21+AL21+AN21+AO21+AP21)/$BB$1*100</f>
        <v>84.220183486238525</v>
      </c>
      <c r="BC21" s="2">
        <f>(E21+G21+J21+L21+P21+T21+S21+V21+AC21+AH21+AJ21+AK21+AM21)/$BC$1*100</f>
        <v>89.803921568627459</v>
      </c>
      <c r="BD21" s="2">
        <f>(N21+O21+AE21+AF21/6*5+AQ21)/BD$1*100</f>
        <v>79.916666666666671</v>
      </c>
    </row>
    <row r="22" spans="1:56" s="2" customFormat="1" ht="14.1" customHeight="1">
      <c r="A22" s="2">
        <v>42666</v>
      </c>
      <c r="B22" s="2">
        <v>20</v>
      </c>
      <c r="C22" s="2">
        <v>3</v>
      </c>
      <c r="D22" s="2">
        <v>3</v>
      </c>
      <c r="E22" s="2">
        <v>20</v>
      </c>
      <c r="F22" s="2">
        <v>20</v>
      </c>
      <c r="G22" s="2">
        <v>18</v>
      </c>
      <c r="H22" s="2">
        <v>17</v>
      </c>
      <c r="I22" s="2">
        <v>5</v>
      </c>
      <c r="J22" s="2">
        <v>17</v>
      </c>
      <c r="K22" s="2">
        <v>18</v>
      </c>
      <c r="L22" s="2">
        <v>29</v>
      </c>
      <c r="M22" s="2">
        <v>10</v>
      </c>
      <c r="N22" s="5">
        <v>65</v>
      </c>
      <c r="O22" s="5">
        <v>21</v>
      </c>
      <c r="P22" s="2">
        <v>7</v>
      </c>
      <c r="Q22" s="2">
        <v>5</v>
      </c>
      <c r="R22" s="2">
        <v>5</v>
      </c>
      <c r="S22" s="2">
        <v>20</v>
      </c>
      <c r="T22" s="2">
        <v>30</v>
      </c>
      <c r="U22" s="2">
        <v>14.5</v>
      </c>
      <c r="V22" s="2">
        <v>17</v>
      </c>
      <c r="W22" s="2">
        <v>16.5</v>
      </c>
      <c r="X22" s="2">
        <v>4.5</v>
      </c>
      <c r="Y22" s="2">
        <v>2</v>
      </c>
      <c r="Z22" s="2">
        <v>10</v>
      </c>
      <c r="AA22" s="2">
        <v>5.5</v>
      </c>
      <c r="AB22" s="2">
        <v>2</v>
      </c>
      <c r="AC22" s="2">
        <v>20</v>
      </c>
      <c r="AD22" s="2">
        <v>2</v>
      </c>
      <c r="AE22" s="3">
        <v>63</v>
      </c>
      <c r="AF22" s="3">
        <v>30</v>
      </c>
      <c r="AG22" s="2">
        <v>5</v>
      </c>
      <c r="AH22" s="2">
        <v>5</v>
      </c>
      <c r="AI22" s="2">
        <v>18</v>
      </c>
      <c r="AJ22" s="2">
        <v>17</v>
      </c>
      <c r="AK22" s="2">
        <v>15</v>
      </c>
      <c r="AL22" s="2">
        <v>5</v>
      </c>
      <c r="AM22" s="2">
        <v>18</v>
      </c>
      <c r="AN22" s="2">
        <v>2</v>
      </c>
      <c r="AO22" s="2">
        <v>2</v>
      </c>
      <c r="AP22" s="2">
        <v>20</v>
      </c>
      <c r="AQ22" s="3">
        <v>60.5</v>
      </c>
      <c r="BB22" s="2">
        <f>(B22+C22+D22+I22+M22/2+Q22+R22+H22+K22+F22/5+W22+U22+X22+Y22+Z22+AA22+AB22+AD22+AG22+AI22+AL22+AN22+AO22+AP22)/$BB$1*100</f>
        <v>88.9908256880734</v>
      </c>
      <c r="BC22" s="2">
        <f>(E22+G22+J22+L22+P22+T22+S22+V22+AC22+AH22+AJ22+AK22+AM22)/$BC$1*100</f>
        <v>91.372549019607845</v>
      </c>
      <c r="BD22" s="2">
        <f>(N22+O22+AE22+AF22/6*5+AQ22)/BD$1*100</f>
        <v>78.166666666666657</v>
      </c>
    </row>
    <row r="23" spans="1:56" s="2" customFormat="1" ht="14.1" customHeight="1">
      <c r="A23" s="2">
        <v>44449</v>
      </c>
      <c r="B23" s="2">
        <v>20</v>
      </c>
      <c r="C23" s="2">
        <v>3</v>
      </c>
      <c r="D23" s="2">
        <v>3</v>
      </c>
      <c r="E23" s="2">
        <v>20</v>
      </c>
      <c r="H23" s="2">
        <v>17</v>
      </c>
      <c r="I23" s="2">
        <v>5</v>
      </c>
      <c r="J23" s="2">
        <v>20</v>
      </c>
      <c r="K23" s="2">
        <v>17</v>
      </c>
      <c r="L23" s="2">
        <v>14</v>
      </c>
      <c r="M23" s="2">
        <v>10</v>
      </c>
      <c r="N23" s="5">
        <v>67</v>
      </c>
      <c r="O23" s="5">
        <v>21.5</v>
      </c>
      <c r="P23" s="2">
        <v>6</v>
      </c>
      <c r="Q23" s="2">
        <v>5</v>
      </c>
      <c r="R23" s="2">
        <v>5</v>
      </c>
      <c r="S23" s="2">
        <v>20</v>
      </c>
      <c r="T23" s="2">
        <v>15</v>
      </c>
      <c r="U23" s="2">
        <v>13</v>
      </c>
      <c r="V23" s="2">
        <v>20</v>
      </c>
      <c r="W23" s="2">
        <v>19.5</v>
      </c>
      <c r="X23" s="2">
        <v>4</v>
      </c>
      <c r="Y23" s="2">
        <v>2</v>
      </c>
      <c r="Z23" s="2">
        <v>10</v>
      </c>
      <c r="AA23" s="2">
        <v>8</v>
      </c>
      <c r="AC23" s="2">
        <v>19</v>
      </c>
      <c r="AE23" s="3">
        <v>61</v>
      </c>
      <c r="AF23" s="3">
        <v>25</v>
      </c>
      <c r="AG23" s="2">
        <v>5</v>
      </c>
      <c r="AH23" s="2">
        <v>5</v>
      </c>
      <c r="AI23" s="2">
        <v>17</v>
      </c>
      <c r="AJ23" s="2">
        <v>20</v>
      </c>
      <c r="AK23" s="2">
        <v>20</v>
      </c>
      <c r="AL23" s="2">
        <v>5</v>
      </c>
      <c r="AM23" s="2">
        <v>20</v>
      </c>
      <c r="AP23" s="2">
        <v>17</v>
      </c>
      <c r="AQ23" s="3">
        <v>77.5</v>
      </c>
      <c r="BB23" s="2">
        <f>(B23+C23+D23+I23+M23/2+Q23+R23+H23+K23+F23/5+W23+U23+X23+Y23+Z23+AA23+AB23+AD23+AG23+AI23+AL23+AN23+AO23+AP23)/$BB$1*100</f>
        <v>82.798165137614674</v>
      </c>
      <c r="BC23" s="2">
        <f>(E23+G23+J23+L23+P23+T23+S23+V23+AC23+AH23+AJ23+AK23+AM23)/$BC$1*100</f>
        <v>78.039215686274517</v>
      </c>
      <c r="BD23" s="2">
        <f>(N23+O23+AE23+AF23/6*5+AQ23)/BD$1*100</f>
        <v>82.611111111111114</v>
      </c>
    </row>
    <row r="24" spans="1:56" s="2" customFormat="1" ht="14.1" customHeight="1">
      <c r="A24" s="2">
        <v>44575</v>
      </c>
      <c r="B24" s="2">
        <v>18</v>
      </c>
      <c r="C24" s="2">
        <v>3</v>
      </c>
      <c r="D24" s="2">
        <v>3</v>
      </c>
      <c r="E24" s="2">
        <v>20</v>
      </c>
      <c r="F24" s="2">
        <v>19</v>
      </c>
      <c r="G24" s="2">
        <v>17</v>
      </c>
      <c r="H24" s="2">
        <v>16</v>
      </c>
      <c r="I24" s="2">
        <v>5</v>
      </c>
      <c r="J24" s="2">
        <v>18</v>
      </c>
      <c r="K24" s="2">
        <v>9</v>
      </c>
      <c r="L24" s="2">
        <v>30</v>
      </c>
      <c r="M24" s="2">
        <v>10</v>
      </c>
      <c r="N24" s="5">
        <v>49</v>
      </c>
      <c r="O24" s="5">
        <v>15.75</v>
      </c>
      <c r="P24" s="2">
        <v>4</v>
      </c>
      <c r="R24" s="2">
        <v>5</v>
      </c>
      <c r="S24" s="2">
        <v>18</v>
      </c>
      <c r="T24" s="2">
        <v>27</v>
      </c>
      <c r="U24" s="2">
        <v>9.5</v>
      </c>
      <c r="V24" s="2">
        <v>15</v>
      </c>
      <c r="W24" s="2">
        <v>17</v>
      </c>
      <c r="X24" s="2">
        <v>2.25</v>
      </c>
      <c r="Y24" s="2">
        <v>2</v>
      </c>
      <c r="Z24" s="2">
        <v>5</v>
      </c>
      <c r="AA24" s="2">
        <v>3</v>
      </c>
      <c r="AB24" s="2">
        <v>2</v>
      </c>
      <c r="AC24" s="2">
        <v>17</v>
      </c>
      <c r="AE24" s="3">
        <v>30</v>
      </c>
      <c r="AF24" s="3">
        <v>25.5</v>
      </c>
      <c r="AG24" s="2">
        <v>5</v>
      </c>
      <c r="AH24" s="2">
        <v>5</v>
      </c>
      <c r="AI24" s="2">
        <v>7</v>
      </c>
      <c r="AJ24" s="2">
        <v>20</v>
      </c>
      <c r="AK24" s="2">
        <v>20</v>
      </c>
      <c r="AM24" s="2">
        <v>20</v>
      </c>
      <c r="AN24" s="2">
        <v>3</v>
      </c>
      <c r="AO24" s="2">
        <v>3</v>
      </c>
      <c r="AP24" s="2">
        <v>20</v>
      </c>
      <c r="AQ24" s="3">
        <v>56.5</v>
      </c>
      <c r="BB24" s="2">
        <f>(B24+C24+D24+I24+M24/2+Q24+R24+H24+K24+F24/5+W24+U24+X24+Y24+Z24+AA24+AB24+AD24+AG24+AI24+AL24+AN24+AO24+AP24)/$BB$1*100</f>
        <v>67.224770642201833</v>
      </c>
      <c r="BC24" s="2">
        <f>(E24+G24+J24+L24+P24+T24+S24+V24+AC24+AH24+AJ24+AK24+AM24)/$BC$1*100</f>
        <v>90.588235294117652</v>
      </c>
      <c r="BD24" s="2">
        <f>(N24+O24+AE24+AF24/6*5+AQ24)/BD$1*100</f>
        <v>57.499999999999993</v>
      </c>
    </row>
    <row r="25" spans="1:56" s="2" customFormat="1" ht="14.1" customHeight="1">
      <c r="A25" s="2">
        <v>44703</v>
      </c>
      <c r="B25" s="2">
        <v>15</v>
      </c>
      <c r="C25" s="2">
        <v>3</v>
      </c>
      <c r="D25" s="2">
        <v>3</v>
      </c>
      <c r="E25" s="2">
        <v>20</v>
      </c>
      <c r="F25" s="2">
        <v>19</v>
      </c>
      <c r="G25" s="2">
        <v>19</v>
      </c>
      <c r="H25" s="2">
        <v>14.5</v>
      </c>
      <c r="I25" s="2">
        <v>5</v>
      </c>
      <c r="J25" s="2">
        <v>20</v>
      </c>
      <c r="K25" s="2">
        <v>18</v>
      </c>
      <c r="L25" s="2">
        <v>30</v>
      </c>
      <c r="M25" s="2">
        <v>10</v>
      </c>
      <c r="N25" s="5">
        <v>66</v>
      </c>
      <c r="O25" s="5">
        <v>17.75</v>
      </c>
      <c r="P25" s="2">
        <v>8</v>
      </c>
      <c r="Q25" s="2">
        <v>5</v>
      </c>
      <c r="R25" s="2">
        <v>5</v>
      </c>
      <c r="S25" s="2">
        <v>20</v>
      </c>
      <c r="T25" s="2">
        <v>30</v>
      </c>
      <c r="U25" s="2">
        <v>11</v>
      </c>
      <c r="V25" s="2">
        <v>20</v>
      </c>
      <c r="W25" s="2">
        <v>17</v>
      </c>
      <c r="X25" s="2">
        <v>3.25</v>
      </c>
      <c r="Y25" s="2">
        <v>2</v>
      </c>
      <c r="Z25" s="2">
        <v>9</v>
      </c>
      <c r="AA25" s="2">
        <v>5</v>
      </c>
      <c r="AC25" s="2">
        <v>18</v>
      </c>
      <c r="AE25" s="3">
        <v>47</v>
      </c>
      <c r="AF25" s="3">
        <v>27.5</v>
      </c>
      <c r="AG25" s="2">
        <v>5</v>
      </c>
      <c r="AH25" s="2">
        <v>5</v>
      </c>
      <c r="AI25" s="2">
        <v>13</v>
      </c>
      <c r="AJ25" s="2">
        <v>6</v>
      </c>
      <c r="AK25" s="2">
        <v>20</v>
      </c>
      <c r="AL25" s="2">
        <v>5</v>
      </c>
      <c r="AM25" s="2">
        <v>20</v>
      </c>
      <c r="AN25" s="2">
        <v>3</v>
      </c>
      <c r="AO25" s="2">
        <v>3</v>
      </c>
      <c r="AP25" s="2">
        <v>20</v>
      </c>
      <c r="AQ25" s="3">
        <v>66</v>
      </c>
      <c r="BB25" s="2">
        <f>(B25+C25+D25+I25+M25/2+Q25+R25+H25+K25+F25/5+W25+U25+X25+Y25+Z25+AA25+AB25+AD25+AG25+AI25+AL25+AN25+AO25+AP25)/$BB$1*100</f>
        <v>79.61009174311927</v>
      </c>
      <c r="BC25" s="2">
        <f>(E25+G25+J25+L25+P25+T25+S25+V25+AC25+AH25+AJ25+AK25+AM25)/$BC$1*100</f>
        <v>92.549019607843135</v>
      </c>
      <c r="BD25" s="2">
        <f>(N25+O25+AE25+AF25/6*5+AQ25)/BD$1*100</f>
        <v>73.222222222222229</v>
      </c>
    </row>
    <row r="26" spans="1:56" s="2" customFormat="1" ht="14.1" customHeight="1">
      <c r="A26" s="2">
        <v>51090</v>
      </c>
      <c r="B26" s="2">
        <v>17</v>
      </c>
      <c r="C26" s="2">
        <v>3</v>
      </c>
      <c r="D26" s="2">
        <v>3</v>
      </c>
      <c r="E26" s="2">
        <v>10</v>
      </c>
      <c r="F26" s="2">
        <v>20</v>
      </c>
      <c r="G26" s="2">
        <v>20</v>
      </c>
      <c r="H26" s="2">
        <v>20</v>
      </c>
      <c r="I26" s="2">
        <v>5</v>
      </c>
      <c r="J26" s="2">
        <v>20</v>
      </c>
      <c r="K26" s="2">
        <v>16</v>
      </c>
      <c r="L26" s="2">
        <v>30</v>
      </c>
      <c r="M26" s="2">
        <v>10</v>
      </c>
      <c r="N26" s="5">
        <v>58</v>
      </c>
      <c r="O26" s="5">
        <v>24.5</v>
      </c>
      <c r="P26" s="2">
        <v>8</v>
      </c>
      <c r="Q26" s="2">
        <v>5</v>
      </c>
      <c r="S26" s="2">
        <v>20</v>
      </c>
      <c r="T26" s="2">
        <v>30</v>
      </c>
      <c r="U26" s="2">
        <v>19.5</v>
      </c>
      <c r="V26" s="2">
        <v>20</v>
      </c>
      <c r="W26" s="2">
        <v>19</v>
      </c>
      <c r="X26" s="2">
        <v>5</v>
      </c>
      <c r="Y26" s="2">
        <v>2</v>
      </c>
      <c r="Z26" s="2">
        <v>10</v>
      </c>
      <c r="AA26" s="2">
        <v>9.5</v>
      </c>
      <c r="AB26" s="2">
        <v>2</v>
      </c>
      <c r="AC26" s="2">
        <v>20</v>
      </c>
      <c r="AD26" s="2">
        <v>1.5</v>
      </c>
      <c r="AE26" s="3">
        <v>65</v>
      </c>
      <c r="AF26" s="3">
        <v>29</v>
      </c>
      <c r="AG26" s="2">
        <v>5</v>
      </c>
      <c r="AH26" s="2">
        <v>5</v>
      </c>
      <c r="AI26" s="2">
        <v>11</v>
      </c>
      <c r="AJ26" s="2">
        <v>10</v>
      </c>
      <c r="AK26" s="2">
        <v>20</v>
      </c>
      <c r="AL26" s="2">
        <v>5</v>
      </c>
      <c r="AM26" s="2">
        <v>19</v>
      </c>
      <c r="AO26" s="2">
        <v>2</v>
      </c>
      <c r="AP26" s="2">
        <v>13</v>
      </c>
      <c r="AQ26" s="3">
        <v>94</v>
      </c>
      <c r="BB26" s="2">
        <f>(B26+C26+D26+I26+M26/2+Q26+R26+H26+K26+F26/5+W26+U26+X26+Y26+Z26+AA26+AB26+AD26+AG26+AI26+AL26+AN26+AO26+AP26)/$BB$1*100</f>
        <v>83.715596330275233</v>
      </c>
      <c r="BC26" s="2">
        <f>(E26+G26+J26+L26+P26+T26+S26+V26+AC26+AH26+AJ26+AK26+AM26)/$BC$1*100</f>
        <v>90.980392156862749</v>
      </c>
      <c r="BD26" s="2">
        <f>(N26+O26+AE26+AF26/6*5+AQ26)/BD$1*100</f>
        <v>88.555555555555543</v>
      </c>
    </row>
    <row r="27" spans="1:56" s="2" customFormat="1" ht="14.1" customHeight="1">
      <c r="A27" s="2">
        <v>52247</v>
      </c>
      <c r="B27" s="2">
        <v>20</v>
      </c>
      <c r="C27" s="2">
        <v>3</v>
      </c>
      <c r="D27" s="2">
        <v>3</v>
      </c>
      <c r="E27" s="2">
        <v>20</v>
      </c>
      <c r="F27" s="2">
        <v>17</v>
      </c>
      <c r="G27" s="2">
        <v>19</v>
      </c>
      <c r="H27" s="2">
        <v>19</v>
      </c>
      <c r="I27" s="2">
        <v>5</v>
      </c>
      <c r="J27" s="2">
        <v>20</v>
      </c>
      <c r="K27" s="2">
        <v>18</v>
      </c>
      <c r="L27" s="2">
        <v>30</v>
      </c>
      <c r="M27" s="2">
        <v>10</v>
      </c>
      <c r="N27" s="5">
        <v>71</v>
      </c>
      <c r="O27" s="5">
        <v>16</v>
      </c>
      <c r="P27" s="2">
        <v>10</v>
      </c>
      <c r="Q27" s="2">
        <v>5</v>
      </c>
      <c r="R27" s="2">
        <v>5</v>
      </c>
      <c r="S27" s="2">
        <v>20</v>
      </c>
      <c r="T27" s="2">
        <v>30</v>
      </c>
      <c r="U27" s="2">
        <v>14.5</v>
      </c>
      <c r="V27" s="2">
        <v>20</v>
      </c>
      <c r="W27" s="2">
        <v>14</v>
      </c>
      <c r="X27" s="2">
        <v>4.5</v>
      </c>
      <c r="Y27" s="2">
        <v>2</v>
      </c>
      <c r="Z27" s="2">
        <v>9</v>
      </c>
      <c r="AA27" s="2">
        <v>6</v>
      </c>
      <c r="AB27" s="2">
        <v>2</v>
      </c>
      <c r="AC27" s="2">
        <v>20</v>
      </c>
      <c r="AD27" s="2">
        <v>2</v>
      </c>
      <c r="AE27" s="3">
        <v>29</v>
      </c>
      <c r="AF27" s="3">
        <v>19.5</v>
      </c>
      <c r="AG27" s="2">
        <v>5</v>
      </c>
      <c r="AH27" s="2">
        <v>5</v>
      </c>
      <c r="AI27" s="2">
        <v>11</v>
      </c>
      <c r="AJ27" s="2">
        <v>20</v>
      </c>
      <c r="AK27" s="2">
        <v>18</v>
      </c>
      <c r="AL27" s="2">
        <v>5</v>
      </c>
      <c r="AM27" s="2">
        <v>20</v>
      </c>
      <c r="AN27" s="2">
        <v>3</v>
      </c>
      <c r="AO27" s="2">
        <v>2.5</v>
      </c>
      <c r="AP27" s="2">
        <v>19.5</v>
      </c>
      <c r="AQ27" s="3">
        <v>58.5</v>
      </c>
      <c r="BB27" s="2">
        <f>(B27+C27+D27+I27+M27/2+Q27+R27+H27+K27+F27/5+W27+U27+X27+Y27+Z27+AA27+AB27+AD27+AG27+AI27+AL27+AN27+AO27+AP27)/$BB$1*100</f>
        <v>85.504587155963307</v>
      </c>
      <c r="BC27" s="2">
        <f>(E27+G27+J27+L27+P27+T27+S27+V27+AC27+AH27+AJ27+AK27+AM27)/$BC$1*100</f>
        <v>98.82352941176471</v>
      </c>
      <c r="BD27" s="2">
        <f>(N27+O27+AE27+AF27/6*5+AQ27)/BD$1*100</f>
        <v>63.583333333333336</v>
      </c>
    </row>
    <row r="28" spans="1:56" s="2" customFormat="1" ht="14.1" customHeight="1">
      <c r="A28" s="2">
        <v>52290</v>
      </c>
      <c r="B28" s="2">
        <v>18</v>
      </c>
      <c r="C28" s="2">
        <v>3</v>
      </c>
      <c r="D28" s="2">
        <v>3</v>
      </c>
      <c r="E28" s="2">
        <v>20</v>
      </c>
      <c r="F28" s="2">
        <v>18</v>
      </c>
      <c r="H28" s="2">
        <v>18.5</v>
      </c>
      <c r="I28" s="2">
        <v>5</v>
      </c>
      <c r="J28" s="2">
        <v>10</v>
      </c>
      <c r="K28" s="2">
        <v>16</v>
      </c>
      <c r="L28" s="2">
        <v>14</v>
      </c>
      <c r="M28" s="2">
        <v>10</v>
      </c>
      <c r="N28" s="5">
        <v>47</v>
      </c>
      <c r="O28" s="5">
        <v>19.75</v>
      </c>
      <c r="P28" s="2">
        <v>9</v>
      </c>
      <c r="Q28" s="2">
        <v>4</v>
      </c>
      <c r="R28" s="2">
        <v>5</v>
      </c>
      <c r="S28" s="2">
        <v>20</v>
      </c>
      <c r="U28" s="2">
        <v>15.5</v>
      </c>
      <c r="V28" s="2">
        <v>17</v>
      </c>
      <c r="W28" s="2">
        <v>18</v>
      </c>
      <c r="X28" s="2">
        <v>3</v>
      </c>
      <c r="Y28" s="2">
        <v>2</v>
      </c>
      <c r="Z28" s="2">
        <v>10</v>
      </c>
      <c r="AA28" s="2">
        <v>5</v>
      </c>
      <c r="AB28" s="2">
        <v>2</v>
      </c>
      <c r="AC28" s="2">
        <v>5</v>
      </c>
      <c r="AD28" s="2">
        <v>3</v>
      </c>
      <c r="AE28" s="3">
        <v>42</v>
      </c>
      <c r="AF28" s="3">
        <v>16.5</v>
      </c>
      <c r="AI28" s="2">
        <v>8</v>
      </c>
      <c r="AL28" s="2">
        <v>5</v>
      </c>
      <c r="AO28" s="2">
        <v>3</v>
      </c>
      <c r="AP28" s="2">
        <v>13</v>
      </c>
      <c r="AQ28" s="3">
        <v>40.5</v>
      </c>
      <c r="BB28" s="2">
        <f>(B28+C28+D28+I28+M28/2+Q28+R28+H28+K28+F28/5+W28+U28+X28+Y28+Z28+AA28+AB28+AD28+AG28+AI28+AL28+AN28+AO28+AP28)/$BB$1*100</f>
        <v>77.339449541284395</v>
      </c>
      <c r="BC28" s="2">
        <f>(E28+G28+J28+L28+P28+T28+S28+V28+AC28+AH28+AJ28+AK28+AM28)/$BC$1*100</f>
        <v>37.254901960784316</v>
      </c>
      <c r="BD28" s="2">
        <f>(N28+O28+AE28+AF28/6*5+AQ28)/BD$1*100</f>
        <v>54.333333333333336</v>
      </c>
    </row>
    <row r="29" spans="1:56" s="2" customFormat="1" ht="14.1" customHeight="1">
      <c r="A29" s="2">
        <v>53574</v>
      </c>
      <c r="C29" s="2">
        <v>3</v>
      </c>
      <c r="D29" s="2">
        <v>3</v>
      </c>
      <c r="E29" s="2">
        <v>20</v>
      </c>
      <c r="G29" s="2">
        <v>5</v>
      </c>
      <c r="I29" s="2">
        <v>5</v>
      </c>
      <c r="J29" s="2">
        <v>11</v>
      </c>
      <c r="K29" s="2">
        <v>11</v>
      </c>
      <c r="L29" s="2">
        <v>30</v>
      </c>
      <c r="M29" s="2">
        <v>10</v>
      </c>
      <c r="N29" s="5">
        <v>50</v>
      </c>
      <c r="O29" s="5">
        <v>18</v>
      </c>
      <c r="P29" s="2">
        <v>8.5</v>
      </c>
      <c r="Q29" s="2">
        <v>5</v>
      </c>
      <c r="S29" s="2">
        <v>20</v>
      </c>
      <c r="T29" s="2">
        <v>27</v>
      </c>
      <c r="U29" s="2">
        <v>18.5</v>
      </c>
      <c r="V29" s="2">
        <v>15</v>
      </c>
      <c r="W29" s="2">
        <v>15</v>
      </c>
      <c r="X29" s="2">
        <v>4.5</v>
      </c>
      <c r="Y29" s="2">
        <v>2</v>
      </c>
      <c r="Z29" s="2">
        <v>4</v>
      </c>
      <c r="AA29" s="2">
        <v>5.5</v>
      </c>
      <c r="AB29" s="2">
        <v>2</v>
      </c>
      <c r="AC29" s="2">
        <v>15</v>
      </c>
      <c r="AD29" s="2">
        <v>3</v>
      </c>
      <c r="AE29" s="3">
        <v>65</v>
      </c>
      <c r="AF29" s="3">
        <v>24.5</v>
      </c>
      <c r="AG29" s="2">
        <v>5</v>
      </c>
      <c r="AH29" s="2">
        <v>5</v>
      </c>
      <c r="AI29" s="2">
        <v>13</v>
      </c>
      <c r="AJ29" s="2">
        <v>8</v>
      </c>
      <c r="AL29" s="2">
        <v>5</v>
      </c>
      <c r="AN29" s="2">
        <v>3</v>
      </c>
      <c r="AO29" s="2">
        <v>1</v>
      </c>
      <c r="AP29" s="2">
        <v>10</v>
      </c>
      <c r="AQ29" s="3">
        <v>81</v>
      </c>
      <c r="BB29" s="2">
        <f>(B29+C29+D29+I29+M29/2+Q29+R29+H29+K29+F29/5+W29+U29+X29+Y29+Z29+AA29+AB29+AD29+AG29+AI29+AL29+AN29+AO29+AP29)/$BB$1*100</f>
        <v>56.651376146788991</v>
      </c>
      <c r="BC29" s="2">
        <f>(E29+G29+J29+L29+P29+T29+S29+V29+AC29+AH29+AJ29+AK29+AM29)/$BC$1*100</f>
        <v>64.509803921568633</v>
      </c>
      <c r="BD29" s="2">
        <f>(N29+O29+AE29+AF29/6*5+AQ29)/BD$1*100</f>
        <v>78.138888888888886</v>
      </c>
    </row>
    <row r="30" spans="1:56" s="2" customFormat="1" ht="14.1" customHeight="1">
      <c r="A30" s="2">
        <v>55568</v>
      </c>
      <c r="B30" s="2">
        <v>16</v>
      </c>
      <c r="C30" s="2">
        <v>3</v>
      </c>
      <c r="D30" s="2">
        <v>3</v>
      </c>
      <c r="E30" s="2">
        <v>20</v>
      </c>
      <c r="F30" s="2">
        <v>18</v>
      </c>
      <c r="G30" s="2">
        <v>16</v>
      </c>
      <c r="H30" s="2">
        <v>14.5</v>
      </c>
      <c r="I30" s="2">
        <v>5</v>
      </c>
      <c r="J30" s="2">
        <v>16</v>
      </c>
      <c r="K30" s="2">
        <v>18</v>
      </c>
      <c r="L30" s="2">
        <v>30</v>
      </c>
      <c r="M30" s="2">
        <v>10</v>
      </c>
      <c r="N30" s="5">
        <v>58</v>
      </c>
      <c r="O30" s="5">
        <v>17</v>
      </c>
      <c r="P30" s="2">
        <v>9</v>
      </c>
      <c r="Q30" s="2">
        <v>5</v>
      </c>
      <c r="R30" s="2">
        <v>5</v>
      </c>
      <c r="T30" s="2">
        <v>29</v>
      </c>
      <c r="U30" s="2">
        <v>17</v>
      </c>
      <c r="V30" s="2">
        <v>20</v>
      </c>
      <c r="W30" s="2">
        <v>17</v>
      </c>
      <c r="X30" s="2">
        <v>4.5</v>
      </c>
      <c r="Y30" s="2">
        <v>2</v>
      </c>
      <c r="Z30" s="2">
        <v>7</v>
      </c>
      <c r="AA30" s="2">
        <v>9</v>
      </c>
      <c r="AB30" s="2">
        <v>2</v>
      </c>
      <c r="AC30" s="2">
        <v>19</v>
      </c>
      <c r="AE30" s="3">
        <v>44</v>
      </c>
      <c r="AF30" s="3">
        <v>22</v>
      </c>
      <c r="AG30" s="2">
        <v>4</v>
      </c>
      <c r="AH30" s="2">
        <v>5</v>
      </c>
      <c r="AJ30" s="2">
        <v>3</v>
      </c>
      <c r="AK30" s="2">
        <v>20</v>
      </c>
      <c r="AL30" s="2">
        <v>5</v>
      </c>
      <c r="AM30" s="2">
        <v>18</v>
      </c>
      <c r="AN30" s="2">
        <v>3</v>
      </c>
      <c r="AO30" s="2">
        <v>3</v>
      </c>
      <c r="AP30" s="2">
        <v>20</v>
      </c>
      <c r="AQ30" s="3">
        <v>50.5</v>
      </c>
      <c r="BB30" s="2">
        <f>(B30+C30+D30+I30+M30/2+Q30+R30+H30+K30+F30/5+W30+U30+X30+Y30+Z30+AA30+AB30+AD30+AG30+AI30+AL30+AN30+AO30+AP30)/$BB$1*100</f>
        <v>78.715596330275233</v>
      </c>
      <c r="BC30" s="2">
        <f>(E30+G30+J30+L30+P30+T30+S30+V30+AC30+AH30+AJ30+AK30+AM30)/$BC$1*100</f>
        <v>80.392156862745097</v>
      </c>
      <c r="BD30" s="2">
        <f>(N30+O30+AE30+AF30/6*5+AQ30)/BD$1*100</f>
        <v>62.611111111111114</v>
      </c>
    </row>
    <row r="31" spans="1:56" s="2" customFormat="1" ht="14.1" customHeight="1">
      <c r="A31" s="2">
        <v>61076</v>
      </c>
      <c r="B31" s="2">
        <v>19</v>
      </c>
      <c r="C31" s="2">
        <v>3</v>
      </c>
      <c r="D31" s="2">
        <v>3</v>
      </c>
      <c r="E31" s="2">
        <v>20</v>
      </c>
      <c r="F31" s="2">
        <v>17</v>
      </c>
      <c r="G31" s="2">
        <v>19</v>
      </c>
      <c r="H31" s="2">
        <v>19</v>
      </c>
      <c r="I31" s="2">
        <v>5</v>
      </c>
      <c r="J31" s="2">
        <v>20</v>
      </c>
      <c r="K31" s="2">
        <v>18</v>
      </c>
      <c r="L31" s="2">
        <v>30</v>
      </c>
      <c r="M31" s="2">
        <v>10</v>
      </c>
      <c r="N31" s="5">
        <v>56</v>
      </c>
      <c r="O31" s="5">
        <v>21.5</v>
      </c>
      <c r="P31" s="2">
        <v>7</v>
      </c>
      <c r="Q31" s="2">
        <v>5</v>
      </c>
      <c r="S31" s="2">
        <v>18</v>
      </c>
      <c r="T31" s="2">
        <v>30</v>
      </c>
      <c r="U31" s="2">
        <v>6</v>
      </c>
      <c r="V31" s="2">
        <v>20</v>
      </c>
      <c r="W31" s="2">
        <v>14</v>
      </c>
      <c r="Y31" s="2">
        <v>2</v>
      </c>
      <c r="Z31" s="2">
        <v>9</v>
      </c>
      <c r="AA31" s="2">
        <v>5.5</v>
      </c>
      <c r="AB31" s="2">
        <v>2</v>
      </c>
      <c r="AC31" s="2">
        <v>19</v>
      </c>
      <c r="AD31" s="2">
        <v>2</v>
      </c>
      <c r="AE31" s="3">
        <v>55</v>
      </c>
      <c r="AF31" s="3">
        <v>29</v>
      </c>
      <c r="AG31" s="2">
        <v>5</v>
      </c>
      <c r="AH31" s="2">
        <v>5</v>
      </c>
      <c r="AI31" s="2">
        <v>12</v>
      </c>
      <c r="AJ31" s="2">
        <v>19</v>
      </c>
      <c r="AK31" s="2">
        <v>20</v>
      </c>
      <c r="AL31" s="2">
        <v>5</v>
      </c>
      <c r="AM31" s="2">
        <v>19</v>
      </c>
      <c r="AN31" s="2">
        <v>3</v>
      </c>
      <c r="AO31" s="2">
        <v>1</v>
      </c>
      <c r="AP31" s="2">
        <v>19.5</v>
      </c>
      <c r="AQ31" s="3">
        <v>72.5</v>
      </c>
      <c r="BB31" s="2">
        <f>(B31+C31+D31+I31+M31/2+Q31+R31+H31+K31+F31/5+W31+U31+X31+Y31+Z31+AA31+AB31+AD31+AG31+AI31+AL31+AN31+AO31+AP31)/$BB$1*100</f>
        <v>76.330275229357795</v>
      </c>
      <c r="BC31" s="2">
        <f>(E31+G31+J31+L31+P31+T31+S31+V31+AC31+AH31+AJ31+AK31+AM31)/$BC$1*100</f>
        <v>96.470588235294116</v>
      </c>
      <c r="BD31" s="2">
        <f>(N31+O31+AE31+AF31/6*5+AQ31)/BD$1*100</f>
        <v>76.388888888888886</v>
      </c>
    </row>
    <row r="32" spans="1:56" s="2" customFormat="1" ht="14.1" customHeight="1">
      <c r="A32" s="2">
        <v>62390</v>
      </c>
      <c r="B32" s="2">
        <v>19</v>
      </c>
      <c r="C32" s="2">
        <v>3</v>
      </c>
      <c r="D32" s="2">
        <v>3</v>
      </c>
      <c r="E32" s="2">
        <v>20</v>
      </c>
      <c r="F32" s="2">
        <v>20</v>
      </c>
      <c r="G32" s="2">
        <v>19</v>
      </c>
      <c r="H32" s="2">
        <v>18.5</v>
      </c>
      <c r="I32" s="2">
        <v>5</v>
      </c>
      <c r="K32" s="2">
        <v>16</v>
      </c>
      <c r="L32" s="2">
        <v>30</v>
      </c>
      <c r="M32" s="2">
        <v>10</v>
      </c>
      <c r="N32" s="5">
        <v>36.5</v>
      </c>
      <c r="O32" s="5">
        <v>19.25</v>
      </c>
      <c r="P32" s="2">
        <v>7</v>
      </c>
      <c r="Q32" s="2">
        <v>5</v>
      </c>
      <c r="R32" s="2">
        <v>5</v>
      </c>
      <c r="S32" s="2">
        <v>20</v>
      </c>
      <c r="T32" s="2">
        <v>27</v>
      </c>
      <c r="U32" s="2">
        <v>16</v>
      </c>
      <c r="V32" s="2">
        <v>18</v>
      </c>
      <c r="W32" s="2">
        <v>18</v>
      </c>
      <c r="X32" s="2">
        <v>4.5</v>
      </c>
      <c r="Y32" s="2">
        <v>2</v>
      </c>
      <c r="Z32" s="2">
        <v>10</v>
      </c>
      <c r="AA32" s="2">
        <v>5</v>
      </c>
      <c r="AB32" s="2">
        <v>2</v>
      </c>
      <c r="AC32" s="2">
        <v>5</v>
      </c>
      <c r="AD32" s="2">
        <v>3</v>
      </c>
      <c r="AE32" s="3">
        <v>26</v>
      </c>
      <c r="AF32" s="3">
        <v>25.5</v>
      </c>
      <c r="AG32" s="2">
        <v>5</v>
      </c>
      <c r="AH32" s="2">
        <v>5</v>
      </c>
      <c r="AI32" s="2">
        <v>18</v>
      </c>
      <c r="AJ32" s="2">
        <v>17</v>
      </c>
      <c r="AK32" s="2">
        <v>20</v>
      </c>
      <c r="AL32" s="2">
        <v>5</v>
      </c>
      <c r="AM32" s="2">
        <v>18</v>
      </c>
      <c r="AN32" s="2">
        <v>3</v>
      </c>
      <c r="AO32" s="2">
        <v>3</v>
      </c>
      <c r="AP32" s="2">
        <v>13</v>
      </c>
      <c r="AQ32" s="3">
        <v>57</v>
      </c>
      <c r="BB32" s="2">
        <f>(B32+C32+D32+I32+M32/2+Q32+R32+H32+K32+F32/5+W32+U32+X32+Y32+Z32+AA32+AB32+AD32+AG32+AI32+AL32+AN32+AO32+AP32)/$BB$1*100</f>
        <v>87.614678899082563</v>
      </c>
      <c r="BC32" s="2">
        <f>(E32+G32+J32+L32+P32+T32+S32+V32+AC32+AH32+AJ32+AK32+AM32)/$BC$1*100</f>
        <v>80.784313725490193</v>
      </c>
      <c r="BD32" s="2">
        <f>(N32+O32+AE32+AF32/6*5+AQ32)/BD$1*100</f>
        <v>53.333333333333336</v>
      </c>
    </row>
    <row r="33" spans="1:56" s="2" customFormat="1" ht="14.1" customHeight="1">
      <c r="A33" s="2">
        <v>72208</v>
      </c>
      <c r="B33" s="2">
        <v>14</v>
      </c>
      <c r="C33" s="2">
        <v>3</v>
      </c>
      <c r="D33" s="2">
        <v>3</v>
      </c>
      <c r="E33" s="2">
        <v>20</v>
      </c>
      <c r="F33" s="2">
        <v>20</v>
      </c>
      <c r="G33" s="2">
        <v>19</v>
      </c>
      <c r="H33" s="2">
        <v>17</v>
      </c>
      <c r="I33" s="2">
        <v>5</v>
      </c>
      <c r="J33" s="2">
        <v>18</v>
      </c>
      <c r="K33" s="2">
        <v>18</v>
      </c>
      <c r="L33" s="2">
        <v>18</v>
      </c>
      <c r="M33" s="2">
        <v>10</v>
      </c>
      <c r="N33" s="5">
        <v>62</v>
      </c>
      <c r="O33" s="5">
        <v>24.25</v>
      </c>
      <c r="P33" s="2">
        <v>10</v>
      </c>
      <c r="R33" s="2">
        <v>5</v>
      </c>
      <c r="T33" s="2">
        <v>30</v>
      </c>
      <c r="U33" s="2">
        <v>11.5</v>
      </c>
      <c r="V33" s="2">
        <v>20</v>
      </c>
      <c r="W33" s="2">
        <v>18.5</v>
      </c>
      <c r="X33" s="2">
        <v>1.75</v>
      </c>
      <c r="Y33" s="2">
        <v>2</v>
      </c>
      <c r="Z33" s="2">
        <v>5</v>
      </c>
      <c r="AA33" s="2">
        <v>6</v>
      </c>
      <c r="AB33" s="2">
        <v>2</v>
      </c>
      <c r="AC33" s="2">
        <v>20</v>
      </c>
      <c r="AD33" s="2">
        <v>2</v>
      </c>
      <c r="AE33" s="3">
        <v>57</v>
      </c>
      <c r="AF33" s="3">
        <v>28</v>
      </c>
      <c r="AG33" s="2">
        <v>5</v>
      </c>
      <c r="AH33" s="2">
        <v>5</v>
      </c>
      <c r="AI33" s="2">
        <v>18</v>
      </c>
      <c r="AJ33" s="2">
        <v>19</v>
      </c>
      <c r="AK33" s="2">
        <v>20</v>
      </c>
      <c r="AL33" s="2">
        <v>5</v>
      </c>
      <c r="AM33" s="2">
        <v>18</v>
      </c>
      <c r="AN33" s="2">
        <v>3</v>
      </c>
      <c r="AO33" s="2">
        <v>2</v>
      </c>
      <c r="AP33" s="2">
        <v>20</v>
      </c>
      <c r="AQ33" s="3">
        <v>59.5</v>
      </c>
      <c r="BB33" s="2">
        <f>(B33+C33+D33+I33+M33/2+Q33+R33+H33+K33+F33/5+W33+U33+X33+Y33+Z33+AA33+AB33+AD33+AG33+AI33+AL33+AN33+AO33+AP33)/$BB$1*100</f>
        <v>80.61926605504587</v>
      </c>
      <c r="BC33" s="2">
        <f>(E33+G33+J33+L33+P33+T33+S33+V33+AC33+AH33+AJ33+AK33+AM33)/$BC$1*100</f>
        <v>85.098039215686271</v>
      </c>
      <c r="BD33" s="2">
        <f>(N33+O33+AE33+AF33/6*5+AQ33)/BD$1*100</f>
        <v>75.361111111111114</v>
      </c>
    </row>
    <row r="34" spans="1:56" s="2" customFormat="1" ht="14.1" customHeight="1">
      <c r="A34" s="2">
        <v>76251</v>
      </c>
      <c r="B34" s="2">
        <v>20</v>
      </c>
      <c r="C34" s="2">
        <v>3</v>
      </c>
      <c r="D34" s="2">
        <v>3</v>
      </c>
      <c r="E34" s="2">
        <v>20</v>
      </c>
      <c r="F34" s="2">
        <v>12</v>
      </c>
      <c r="G34" s="2">
        <v>20</v>
      </c>
      <c r="H34" s="2">
        <v>18</v>
      </c>
      <c r="I34" s="2">
        <v>5</v>
      </c>
      <c r="J34" s="2">
        <v>20</v>
      </c>
      <c r="K34" s="2">
        <v>18</v>
      </c>
      <c r="L34" s="2">
        <v>30</v>
      </c>
      <c r="M34" s="2">
        <v>10</v>
      </c>
      <c r="N34" s="5">
        <v>61</v>
      </c>
      <c r="O34" s="5">
        <v>16.75</v>
      </c>
      <c r="P34" s="2">
        <v>10</v>
      </c>
      <c r="Q34" s="2">
        <v>5</v>
      </c>
      <c r="R34" s="2">
        <v>5</v>
      </c>
      <c r="S34" s="2">
        <v>20</v>
      </c>
      <c r="T34" s="2">
        <v>15</v>
      </c>
      <c r="U34" s="2">
        <v>19</v>
      </c>
      <c r="V34" s="2">
        <v>20</v>
      </c>
      <c r="W34" s="2">
        <v>18.5</v>
      </c>
      <c r="X34" s="2">
        <v>4.5</v>
      </c>
      <c r="Y34" s="2">
        <v>2</v>
      </c>
      <c r="Z34" s="2">
        <v>10</v>
      </c>
      <c r="AA34" s="2">
        <v>6</v>
      </c>
      <c r="AB34" s="2">
        <v>2</v>
      </c>
      <c r="AC34" s="2">
        <v>19</v>
      </c>
      <c r="AD34" s="2">
        <v>2</v>
      </c>
      <c r="AE34" s="3">
        <v>66.5</v>
      </c>
      <c r="AF34" s="3">
        <v>30</v>
      </c>
      <c r="AG34" s="2">
        <v>5</v>
      </c>
      <c r="AH34" s="2">
        <v>5</v>
      </c>
      <c r="AI34" s="2">
        <v>16</v>
      </c>
      <c r="AJ34" s="2">
        <v>19</v>
      </c>
      <c r="AK34" s="2">
        <v>20</v>
      </c>
      <c r="AL34" s="2">
        <v>5</v>
      </c>
      <c r="AM34" s="2">
        <v>20</v>
      </c>
      <c r="AN34" s="2">
        <v>3</v>
      </c>
      <c r="AO34" s="2">
        <v>2</v>
      </c>
      <c r="AP34" s="2">
        <v>18</v>
      </c>
      <c r="AQ34" s="3">
        <v>77</v>
      </c>
      <c r="BB34" s="2">
        <f>(B34+C34+D34+I34+M34/2+Q34+R34+H34+K34+F34/5+W34+U34+X34+Y34+Z34+AA34+AB34+AD34+AG34+AI34+AL34+AN34+AO34+AP34)/$BB$1*100</f>
        <v>90.550458715596335</v>
      </c>
      <c r="BC34" s="2">
        <f>(E34+G34+J34+L34+P34+T34+S34+V34+AC34+AH34+AJ34+AK34+AM34)/$BC$1*100</f>
        <v>93.333333333333329</v>
      </c>
      <c r="BD34" s="2">
        <f>(N34+O34+AE34+AF34/6*5+AQ34)/BD$1*100</f>
        <v>82.083333333333329</v>
      </c>
    </row>
    <row r="35" spans="1:56" s="2" customFormat="1" ht="14.1" customHeight="1">
      <c r="A35" s="2">
        <v>77440</v>
      </c>
      <c r="B35" s="2">
        <v>13</v>
      </c>
      <c r="C35" s="2">
        <v>3</v>
      </c>
      <c r="D35" s="2">
        <v>3</v>
      </c>
      <c r="E35" s="2">
        <v>20</v>
      </c>
      <c r="F35" s="2">
        <v>17</v>
      </c>
      <c r="G35" s="2">
        <v>18</v>
      </c>
      <c r="H35" s="2">
        <v>15</v>
      </c>
      <c r="I35" s="2">
        <v>5</v>
      </c>
      <c r="J35" s="2">
        <v>19</v>
      </c>
      <c r="K35" s="2">
        <v>18</v>
      </c>
      <c r="L35" s="2">
        <v>30</v>
      </c>
      <c r="M35" s="2">
        <v>10</v>
      </c>
      <c r="N35" s="5">
        <v>47.5</v>
      </c>
      <c r="O35" s="5">
        <v>15.75</v>
      </c>
      <c r="Q35" s="2">
        <v>5</v>
      </c>
      <c r="R35" s="2">
        <v>5</v>
      </c>
      <c r="S35" s="2">
        <v>20</v>
      </c>
      <c r="T35" s="2">
        <v>30</v>
      </c>
      <c r="U35" s="2">
        <v>12</v>
      </c>
      <c r="V35" s="2">
        <v>15</v>
      </c>
      <c r="W35" s="2">
        <v>17</v>
      </c>
      <c r="Y35" s="2">
        <v>2</v>
      </c>
      <c r="Z35" s="2">
        <v>4</v>
      </c>
      <c r="AA35" s="2">
        <v>3</v>
      </c>
      <c r="AB35" s="2">
        <v>2</v>
      </c>
      <c r="AC35" s="2">
        <v>16</v>
      </c>
      <c r="AD35" s="2">
        <v>2</v>
      </c>
      <c r="AE35" s="3">
        <v>37</v>
      </c>
      <c r="AF35" s="3">
        <v>18</v>
      </c>
      <c r="AG35" s="2">
        <v>5</v>
      </c>
      <c r="AH35" s="2">
        <v>5</v>
      </c>
      <c r="AI35" s="2">
        <v>13</v>
      </c>
      <c r="AJ35" s="2">
        <v>10</v>
      </c>
      <c r="AL35" s="2">
        <v>5</v>
      </c>
      <c r="AM35" s="2">
        <v>20</v>
      </c>
      <c r="AN35" s="2">
        <v>3</v>
      </c>
      <c r="AO35" s="2">
        <v>1.5</v>
      </c>
      <c r="AP35" s="2">
        <v>20</v>
      </c>
      <c r="AQ35" s="3">
        <v>61</v>
      </c>
      <c r="BB35" s="2">
        <f>(B35+C35+D35+I35+M35/2+Q35+R35+H35+K35+F35/5+W35+U35+X35+Y35+Z35+AA35+AB35+AD35+AG35+AI35+AL35+AN35+AO35+AP35)/$BB$1*100</f>
        <v>75.642201834862391</v>
      </c>
      <c r="BC35" s="2">
        <f>(E35+G35+J35+L35+P35+T35+S35+V35+AC35+AH35+AJ35+AK35+AM35)/$BC$1*100</f>
        <v>79.607843137254903</v>
      </c>
      <c r="BD35" s="2">
        <f>(N35+O35+AE35+AF35/6*5+AQ35)/BD$1*100</f>
        <v>58.75</v>
      </c>
    </row>
    <row r="36" spans="1:56" s="2" customFormat="1" ht="14.1" customHeight="1">
      <c r="A36" s="2">
        <v>77884</v>
      </c>
      <c r="B36" s="2">
        <v>19</v>
      </c>
      <c r="C36" s="2">
        <v>3</v>
      </c>
      <c r="D36" s="2">
        <v>3</v>
      </c>
      <c r="E36" s="2">
        <v>20</v>
      </c>
      <c r="F36" s="2">
        <v>18</v>
      </c>
      <c r="G36" s="2">
        <v>19</v>
      </c>
      <c r="H36" s="2">
        <v>16</v>
      </c>
      <c r="I36" s="2">
        <v>5</v>
      </c>
      <c r="J36" s="2">
        <v>17</v>
      </c>
      <c r="K36" s="2">
        <v>11</v>
      </c>
      <c r="L36" s="2">
        <v>30</v>
      </c>
      <c r="M36" s="2">
        <v>10</v>
      </c>
      <c r="N36" s="5">
        <v>49</v>
      </c>
      <c r="O36" s="5">
        <v>18.5</v>
      </c>
      <c r="P36" s="2">
        <v>10</v>
      </c>
      <c r="Q36" s="2">
        <v>5</v>
      </c>
      <c r="R36" s="2">
        <v>5</v>
      </c>
      <c r="S36" s="2">
        <v>20</v>
      </c>
      <c r="T36" s="2">
        <v>30</v>
      </c>
      <c r="U36" s="2">
        <v>19.5</v>
      </c>
      <c r="V36" s="2">
        <v>20</v>
      </c>
      <c r="W36" s="2">
        <v>16.5</v>
      </c>
      <c r="X36" s="2">
        <v>4.5</v>
      </c>
      <c r="Y36" s="2">
        <v>2</v>
      </c>
      <c r="Z36" s="2">
        <v>5</v>
      </c>
      <c r="AA36" s="2">
        <v>5</v>
      </c>
      <c r="AB36" s="2">
        <v>2</v>
      </c>
      <c r="AC36" s="2">
        <v>20</v>
      </c>
      <c r="AD36" s="2">
        <v>3</v>
      </c>
      <c r="AE36" s="3">
        <v>65</v>
      </c>
      <c r="AF36" s="3">
        <v>23</v>
      </c>
      <c r="AG36" s="2">
        <v>5</v>
      </c>
      <c r="AH36" s="2">
        <v>5</v>
      </c>
      <c r="AI36" s="2">
        <v>19</v>
      </c>
      <c r="AJ36" s="2">
        <v>17</v>
      </c>
      <c r="AK36" s="2">
        <v>16</v>
      </c>
      <c r="AL36" s="2">
        <v>5</v>
      </c>
      <c r="AM36" s="2">
        <v>18</v>
      </c>
      <c r="AN36" s="2">
        <v>3</v>
      </c>
      <c r="AO36" s="2">
        <v>2</v>
      </c>
      <c r="AP36" s="2">
        <v>14</v>
      </c>
      <c r="AQ36" s="3">
        <v>78.5</v>
      </c>
      <c r="BB36" s="2">
        <f>(B36+C36+D36+I36+M36/2+Q36+R36+H36+K36+F36/5+W36+U36+X36+Y36+Z36+AA36+AB36+AD36+AG36+AI36+AL36+AN36+AO36+AP36)/$BB$1*100</f>
        <v>83.073394495412842</v>
      </c>
      <c r="BC36" s="2">
        <f>(E36+G36+J36+L36+P36+T36+S36+V36+AC36+AH36+AJ36+AK36+AM36)/$BC$1*100</f>
        <v>94.901960784313715</v>
      </c>
      <c r="BD36" s="2">
        <f>(N36+O36+AE36+AF36/6*5+AQ36)/BD$1*100</f>
        <v>76.722222222222214</v>
      </c>
    </row>
    <row r="37" spans="1:56" s="2" customFormat="1" ht="14.1" customHeight="1">
      <c r="A37" s="2">
        <v>79252</v>
      </c>
      <c r="B37" s="2">
        <v>20</v>
      </c>
      <c r="C37" s="2">
        <v>3</v>
      </c>
      <c r="D37" s="2">
        <v>3</v>
      </c>
      <c r="E37" s="2">
        <v>20</v>
      </c>
      <c r="F37" s="2">
        <v>18</v>
      </c>
      <c r="G37" s="2">
        <v>19</v>
      </c>
      <c r="H37" s="2">
        <v>17</v>
      </c>
      <c r="I37" s="2">
        <v>5</v>
      </c>
      <c r="J37" s="2">
        <v>20</v>
      </c>
      <c r="L37" s="2">
        <v>30</v>
      </c>
      <c r="M37" s="2">
        <v>10</v>
      </c>
      <c r="N37" s="5">
        <v>64</v>
      </c>
      <c r="O37" s="5">
        <v>18.75</v>
      </c>
      <c r="P37" s="2">
        <v>8</v>
      </c>
      <c r="Q37" s="2">
        <v>5</v>
      </c>
      <c r="R37" s="2">
        <v>5</v>
      </c>
      <c r="S37" s="2">
        <v>20</v>
      </c>
      <c r="T37" s="2">
        <v>30</v>
      </c>
      <c r="U37" s="2">
        <v>12</v>
      </c>
      <c r="V37" s="2">
        <v>20</v>
      </c>
      <c r="W37" s="2">
        <v>16</v>
      </c>
      <c r="X37" s="2">
        <v>0.5</v>
      </c>
      <c r="Y37" s="2">
        <v>2</v>
      </c>
      <c r="Z37" s="2">
        <v>10</v>
      </c>
      <c r="AA37" s="2">
        <v>5</v>
      </c>
      <c r="AB37" s="2">
        <v>1</v>
      </c>
      <c r="AC37" s="2">
        <v>18</v>
      </c>
      <c r="AD37" s="2">
        <v>1</v>
      </c>
      <c r="AE37" s="3">
        <v>56.5</v>
      </c>
      <c r="AF37" s="3">
        <v>21</v>
      </c>
      <c r="AG37" s="2">
        <v>2.5</v>
      </c>
      <c r="AH37" s="2">
        <v>5</v>
      </c>
      <c r="AI37" s="2">
        <v>9</v>
      </c>
      <c r="AJ37" s="2">
        <v>17</v>
      </c>
      <c r="AK37" s="2">
        <v>20</v>
      </c>
      <c r="AL37" s="2">
        <v>2.5</v>
      </c>
      <c r="AM37" s="2">
        <v>20</v>
      </c>
      <c r="AN37" s="2">
        <v>3</v>
      </c>
      <c r="AO37" s="2">
        <v>3</v>
      </c>
      <c r="AP37" s="2">
        <v>20</v>
      </c>
      <c r="AQ37" s="3">
        <v>64.5</v>
      </c>
      <c r="BB37" s="2">
        <f>(B37+C37+D37+I37+M37/2+Q37+R37+H37+K37+F37/5+W37+U37+X37+Y37+Z37+AA37+AB37+AD37+AG37+AI37+AL37+AN37+AO37+AP37)/$BB$1*100</f>
        <v>70.688073394495405</v>
      </c>
      <c r="BC37" s="2">
        <f>(E37+G37+J37+L37+P37+T37+S37+V37+AC37+AH37+AJ37+AK37+AM37)/$BC$1*100</f>
        <v>96.862745098039213</v>
      </c>
      <c r="BD37" s="2">
        <f>(N37+O37+AE37+AF37/6*5+AQ37)/BD$1*100</f>
        <v>73.75</v>
      </c>
    </row>
    <row r="38" spans="1:56" s="2" customFormat="1" ht="14.1" customHeight="1">
      <c r="A38" s="2">
        <v>80105</v>
      </c>
      <c r="B38" s="2">
        <v>13</v>
      </c>
      <c r="C38" s="2">
        <v>3</v>
      </c>
      <c r="D38" s="2">
        <v>3</v>
      </c>
      <c r="E38" s="2">
        <v>19</v>
      </c>
      <c r="F38" s="2">
        <v>19</v>
      </c>
      <c r="G38" s="2">
        <v>17</v>
      </c>
      <c r="H38" s="2">
        <v>14.5</v>
      </c>
      <c r="I38" s="2">
        <v>5</v>
      </c>
      <c r="K38" s="2">
        <v>16</v>
      </c>
      <c r="L38" s="2">
        <v>30</v>
      </c>
      <c r="M38" s="2">
        <v>10</v>
      </c>
      <c r="N38" s="5">
        <v>55</v>
      </c>
      <c r="O38" s="5">
        <v>18.25</v>
      </c>
      <c r="P38" s="2">
        <v>9</v>
      </c>
      <c r="Q38" s="2">
        <v>5</v>
      </c>
      <c r="R38" s="2">
        <v>5</v>
      </c>
      <c r="S38" s="2">
        <v>20</v>
      </c>
      <c r="T38" s="2">
        <v>30</v>
      </c>
      <c r="U38" s="2">
        <v>16</v>
      </c>
      <c r="V38" s="2">
        <v>18</v>
      </c>
      <c r="W38" s="2">
        <v>17</v>
      </c>
      <c r="X38" s="2">
        <v>4.75</v>
      </c>
      <c r="Y38" s="2">
        <v>2</v>
      </c>
      <c r="Z38" s="2">
        <v>10</v>
      </c>
      <c r="AA38" s="2">
        <v>6.5</v>
      </c>
      <c r="AC38" s="2">
        <v>15</v>
      </c>
      <c r="AD38" s="2">
        <v>2</v>
      </c>
      <c r="AE38" s="3">
        <v>51</v>
      </c>
      <c r="AF38" s="3">
        <v>29</v>
      </c>
      <c r="AG38" s="2">
        <v>5</v>
      </c>
      <c r="AI38" s="2">
        <v>19</v>
      </c>
      <c r="AJ38" s="2">
        <v>9</v>
      </c>
      <c r="AK38" s="2">
        <v>15</v>
      </c>
      <c r="AL38" s="2">
        <v>5</v>
      </c>
      <c r="AM38" s="2">
        <v>18</v>
      </c>
      <c r="AN38" s="2">
        <v>3</v>
      </c>
      <c r="AO38" s="2">
        <v>1</v>
      </c>
      <c r="AP38" s="2">
        <v>20</v>
      </c>
      <c r="AQ38" s="3">
        <v>78</v>
      </c>
      <c r="BB38" s="2">
        <f>(B38+C38+D38+I38+M38/2+Q38+R38+H38+K38+F38/5+W38+U38+X38+Y38+Z38+AA38+AB38+AD38+AG38+AI38+AL38+AN38+AO38+AP38)/$BB$1*100</f>
        <v>84.655963302752298</v>
      </c>
      <c r="BC38" s="2">
        <f>(E38+G38+J38+L38+P38+T38+S38+V38+AC38+AH38+AJ38+AK38+AM38)/$BC$1*100</f>
        <v>78.431372549019613</v>
      </c>
      <c r="BD38" s="2">
        <f>(N38+O38+AE38+AF38/6*5+AQ38)/BD$1*100</f>
        <v>75.472222222222214</v>
      </c>
    </row>
    <row r="39" spans="1:56" s="2" customFormat="1" ht="14.1" customHeight="1">
      <c r="A39" s="2">
        <v>80106</v>
      </c>
      <c r="B39" s="2">
        <v>20</v>
      </c>
      <c r="C39" s="2">
        <v>3</v>
      </c>
      <c r="D39" s="2">
        <v>3</v>
      </c>
      <c r="E39" s="2">
        <v>20</v>
      </c>
      <c r="F39" s="2">
        <v>19</v>
      </c>
      <c r="G39" s="2">
        <v>19</v>
      </c>
      <c r="H39" s="2">
        <v>18.5</v>
      </c>
      <c r="I39" s="2">
        <v>5</v>
      </c>
      <c r="J39" s="2">
        <v>20</v>
      </c>
      <c r="K39" s="2">
        <v>16</v>
      </c>
      <c r="L39" s="2">
        <v>30</v>
      </c>
      <c r="M39" s="2">
        <v>10</v>
      </c>
      <c r="N39" s="5">
        <v>68</v>
      </c>
      <c r="O39" s="5">
        <v>21.5</v>
      </c>
      <c r="P39" s="2">
        <v>9</v>
      </c>
      <c r="Q39" s="2">
        <v>5</v>
      </c>
      <c r="R39" s="2">
        <v>5</v>
      </c>
      <c r="S39" s="2">
        <v>20</v>
      </c>
      <c r="T39" s="2">
        <v>30</v>
      </c>
      <c r="U39" s="2">
        <v>14</v>
      </c>
      <c r="V39" s="2">
        <v>20</v>
      </c>
      <c r="W39" s="2">
        <v>18</v>
      </c>
      <c r="X39" s="2">
        <v>5</v>
      </c>
      <c r="Y39" s="2">
        <v>2</v>
      </c>
      <c r="Z39" s="2">
        <v>10</v>
      </c>
      <c r="AA39" s="2">
        <v>6</v>
      </c>
      <c r="AB39" s="2">
        <v>2</v>
      </c>
      <c r="AC39" s="2">
        <v>20</v>
      </c>
      <c r="AD39" s="2">
        <v>3</v>
      </c>
      <c r="AE39" s="3">
        <v>58</v>
      </c>
      <c r="AF39" s="3">
        <v>30</v>
      </c>
      <c r="AG39" s="2">
        <v>5</v>
      </c>
      <c r="AH39" s="2">
        <v>5</v>
      </c>
      <c r="AI39" s="2">
        <v>18</v>
      </c>
      <c r="AJ39" s="2">
        <v>20</v>
      </c>
      <c r="AK39" s="2">
        <v>20</v>
      </c>
      <c r="AL39" s="2">
        <v>5</v>
      </c>
      <c r="AM39" s="2">
        <v>20</v>
      </c>
      <c r="AN39" s="2">
        <v>3</v>
      </c>
      <c r="AO39" s="2">
        <v>3</v>
      </c>
      <c r="AP39" s="2">
        <v>13</v>
      </c>
      <c r="AQ39" s="3">
        <v>80</v>
      </c>
      <c r="BB39" s="2">
        <f>(B39+C39+D39+I39+M39/2+Q39+R39+H39+K39+F39/5+W39+U39+X39+Y39+Z39+AA39+AB39+AD39+AG39+AI39+AL39+AN39+AO39+AP39)/$BB$1*100</f>
        <v>87.752293577981661</v>
      </c>
      <c r="BC39" s="2">
        <f>(E39+G39+J39+L39+P39+T39+S39+V39+AC39+AH39+AJ39+AK39+AM39)/$BC$1*100</f>
        <v>99.215686274509807</v>
      </c>
      <c r="BD39" s="2">
        <f>(N39+O39+AE39+AF39/6*5+AQ39)/BD$1*100</f>
        <v>84.166666666666671</v>
      </c>
    </row>
    <row r="40" spans="1:56" s="2" customFormat="1" ht="14.1" customHeight="1">
      <c r="A40" s="2">
        <v>80631</v>
      </c>
      <c r="B40" s="2">
        <v>19</v>
      </c>
      <c r="C40" s="2">
        <v>3</v>
      </c>
      <c r="D40" s="2">
        <v>3</v>
      </c>
      <c r="E40" s="2">
        <v>20</v>
      </c>
      <c r="F40" s="2">
        <v>20</v>
      </c>
      <c r="G40" s="2">
        <v>19</v>
      </c>
      <c r="H40" s="2">
        <v>19</v>
      </c>
      <c r="I40" s="2">
        <v>5</v>
      </c>
      <c r="J40" s="2">
        <v>20</v>
      </c>
      <c r="K40" s="2">
        <v>18</v>
      </c>
      <c r="L40" s="2">
        <v>30</v>
      </c>
      <c r="M40" s="2">
        <v>10</v>
      </c>
      <c r="N40" s="5">
        <v>73</v>
      </c>
      <c r="O40" s="5">
        <v>17.5</v>
      </c>
      <c r="P40" s="2">
        <v>6</v>
      </c>
      <c r="Q40" s="2">
        <v>5</v>
      </c>
      <c r="R40" s="2">
        <v>5</v>
      </c>
      <c r="S40" s="2">
        <v>20</v>
      </c>
      <c r="T40" s="2">
        <v>30</v>
      </c>
      <c r="U40" s="2">
        <v>5.5</v>
      </c>
      <c r="V40" s="2">
        <v>20</v>
      </c>
      <c r="W40" s="2">
        <v>14</v>
      </c>
      <c r="X40" s="2">
        <v>4.25</v>
      </c>
      <c r="Y40" s="2">
        <v>2</v>
      </c>
      <c r="Z40" s="2">
        <v>9</v>
      </c>
      <c r="AA40" s="2">
        <v>6.5</v>
      </c>
      <c r="AB40" s="2">
        <v>2</v>
      </c>
      <c r="AC40" s="2">
        <v>20</v>
      </c>
      <c r="AD40" s="2">
        <v>3</v>
      </c>
      <c r="AE40" s="3">
        <v>39</v>
      </c>
      <c r="AF40" s="3">
        <v>21.5</v>
      </c>
      <c r="AG40" s="2">
        <v>5</v>
      </c>
      <c r="AH40" s="2">
        <v>5</v>
      </c>
      <c r="AI40" s="2">
        <v>17</v>
      </c>
      <c r="AJ40" s="2">
        <v>20</v>
      </c>
      <c r="AK40" s="2">
        <v>20</v>
      </c>
      <c r="AL40" s="2">
        <v>5</v>
      </c>
      <c r="AM40" s="2">
        <v>20</v>
      </c>
      <c r="AN40" s="2">
        <v>2</v>
      </c>
      <c r="AO40" s="2">
        <v>2.5</v>
      </c>
      <c r="AP40" s="2">
        <v>19.5</v>
      </c>
      <c r="AQ40" s="3">
        <v>64</v>
      </c>
      <c r="BB40" s="2">
        <f>(B40+C40+D40+I40+M40/2+Q40+R40+H40+K40+F40/5+W40+U40+X40+Y40+Z40+AA40+AB40+AD40+AG40+AI40+AL40+AN40+AO40+AP40)/$BB$1*100</f>
        <v>84.059633027522935</v>
      </c>
      <c r="BC40" s="2">
        <f>(E40+G40+J40+L40+P40+T40+S40+V40+AC40+AH40+AJ40+AK40+AM40)/$BC$1*100</f>
        <v>98.039215686274503</v>
      </c>
      <c r="BD40" s="2">
        <f>(N40+O40+AE40+AF40/6*5+AQ40)/BD$1*100</f>
        <v>70.472222222222214</v>
      </c>
    </row>
    <row r="41" spans="1:56" s="2" customFormat="1" ht="14.1" customHeight="1">
      <c r="A41" s="2">
        <v>85153</v>
      </c>
      <c r="B41" s="2">
        <v>11</v>
      </c>
      <c r="C41" s="2">
        <v>3</v>
      </c>
      <c r="D41" s="2">
        <v>3</v>
      </c>
      <c r="E41" s="2">
        <v>20</v>
      </c>
      <c r="F41" s="2">
        <v>17</v>
      </c>
      <c r="G41" s="2">
        <v>15</v>
      </c>
      <c r="H41" s="2">
        <v>15</v>
      </c>
      <c r="I41" s="2">
        <v>5</v>
      </c>
      <c r="J41" s="2">
        <v>19</v>
      </c>
      <c r="K41" s="2">
        <v>18</v>
      </c>
      <c r="L41" s="2">
        <v>30</v>
      </c>
      <c r="M41" s="2">
        <v>10</v>
      </c>
      <c r="N41" s="5">
        <v>47.5</v>
      </c>
      <c r="O41" s="5">
        <v>17</v>
      </c>
      <c r="P41" s="2">
        <v>9.5</v>
      </c>
      <c r="Q41" s="2">
        <v>5</v>
      </c>
      <c r="R41" s="2">
        <v>5</v>
      </c>
      <c r="S41" s="2">
        <v>20</v>
      </c>
      <c r="T41" s="2">
        <v>30</v>
      </c>
      <c r="U41" s="2">
        <v>13.5</v>
      </c>
      <c r="V41" s="2">
        <v>10</v>
      </c>
      <c r="W41" s="2">
        <v>17</v>
      </c>
      <c r="X41" s="2">
        <v>2</v>
      </c>
      <c r="Y41" s="2">
        <v>2</v>
      </c>
      <c r="Z41" s="2">
        <v>4</v>
      </c>
      <c r="AA41" s="2">
        <v>4</v>
      </c>
      <c r="AB41" s="2">
        <v>2</v>
      </c>
      <c r="AC41" s="2">
        <v>16</v>
      </c>
      <c r="AD41" s="2">
        <v>2</v>
      </c>
      <c r="AE41" s="3">
        <v>59</v>
      </c>
      <c r="AF41" s="3">
        <v>24.5</v>
      </c>
      <c r="AG41" s="2">
        <v>5</v>
      </c>
      <c r="AH41" s="2">
        <v>5</v>
      </c>
      <c r="AI41" s="2">
        <v>9</v>
      </c>
      <c r="AJ41" s="2">
        <v>13</v>
      </c>
      <c r="AL41" s="2">
        <v>5</v>
      </c>
      <c r="AM41" s="2">
        <v>20</v>
      </c>
      <c r="AN41" s="2">
        <v>3</v>
      </c>
      <c r="AO41" s="2">
        <v>1.5</v>
      </c>
      <c r="AP41" s="2">
        <v>20</v>
      </c>
      <c r="AQ41" s="3">
        <v>61</v>
      </c>
      <c r="BB41" s="2">
        <f>(B41+C41+D41+I41+M41/2+Q41+R41+H41+K41+F41/5+W41+U41+X41+Y41+Z41+AA41+AB41+AD41+AG41+AI41+AL41+AN41+AO41+AP41)/$BB$1*100</f>
        <v>74.954128440366972</v>
      </c>
      <c r="BC41" s="2">
        <f>(E41+G41+J41+L41+P41+T41+S41+V41+AC41+AH41+AJ41+AK41+AM41)/$BC$1*100</f>
        <v>81.372549019607845</v>
      </c>
      <c r="BD41" s="2">
        <f>(N41+O41+AE41+AF41/6*5+AQ41)/BD$1*100</f>
        <v>68.305555555555557</v>
      </c>
    </row>
    <row r="42" spans="1:56" s="2" customFormat="1" ht="14.1" customHeight="1">
      <c r="A42" s="2">
        <v>88888</v>
      </c>
      <c r="B42" s="2">
        <v>19</v>
      </c>
      <c r="C42" s="2">
        <v>3</v>
      </c>
      <c r="D42" s="2">
        <v>3</v>
      </c>
      <c r="F42" s="2">
        <v>14</v>
      </c>
      <c r="G42" s="2">
        <v>7</v>
      </c>
      <c r="H42" s="2">
        <v>17.5</v>
      </c>
      <c r="I42" s="2">
        <v>5</v>
      </c>
      <c r="J42" s="2">
        <v>17</v>
      </c>
      <c r="K42" s="2">
        <v>11</v>
      </c>
      <c r="L42" s="2">
        <v>10</v>
      </c>
      <c r="M42" s="2">
        <v>10</v>
      </c>
      <c r="N42" s="5">
        <v>39</v>
      </c>
      <c r="O42" s="5">
        <v>15.25</v>
      </c>
      <c r="P42" s="2">
        <v>8</v>
      </c>
      <c r="Q42" s="2">
        <v>5</v>
      </c>
      <c r="R42" s="2">
        <v>5</v>
      </c>
      <c r="S42" s="2">
        <v>18</v>
      </c>
      <c r="T42" s="2">
        <v>7</v>
      </c>
      <c r="U42" s="2">
        <v>13</v>
      </c>
      <c r="V42" s="2">
        <v>15</v>
      </c>
      <c r="W42" s="2">
        <v>15</v>
      </c>
      <c r="X42" s="2">
        <v>4</v>
      </c>
      <c r="Y42" s="2">
        <v>2</v>
      </c>
      <c r="Z42" s="2">
        <v>4</v>
      </c>
      <c r="AA42" s="2">
        <v>6</v>
      </c>
      <c r="AB42" s="2">
        <v>2</v>
      </c>
      <c r="AC42" s="2">
        <v>12</v>
      </c>
      <c r="AD42" s="2">
        <v>3</v>
      </c>
      <c r="AE42" s="3">
        <v>36.5</v>
      </c>
      <c r="AF42" s="3">
        <v>30</v>
      </c>
      <c r="AG42" s="2">
        <v>5</v>
      </c>
      <c r="AH42" s="2">
        <v>5</v>
      </c>
      <c r="AI42" s="2">
        <v>5</v>
      </c>
      <c r="AJ42" s="2">
        <v>3</v>
      </c>
      <c r="AK42" s="2">
        <v>19</v>
      </c>
      <c r="AL42" s="2">
        <v>5</v>
      </c>
      <c r="AM42" s="2">
        <v>16</v>
      </c>
      <c r="AN42" s="2">
        <v>3</v>
      </c>
      <c r="AO42" s="2">
        <v>2</v>
      </c>
      <c r="AP42" s="2">
        <v>10</v>
      </c>
      <c r="AQ42" s="3">
        <v>70</v>
      </c>
      <c r="BB42" s="2">
        <f>(B42+C42+D42+I42+M42/2+Q42+R42+H42+K42+F42/5+W42+U42+X42+Y42+Z42+AA42+AB42+AD42+AG42+AI42+AL42+AN42+AO42+AP42)/$BB$1*100</f>
        <v>71.238532110091739</v>
      </c>
      <c r="BC42" s="2">
        <f>(E42+G42+J42+L42+P42+T42+S42+V42+AC42+AH42+AJ42+AK42+AM42)/$BC$1*100</f>
        <v>53.725490196078432</v>
      </c>
      <c r="BD42" s="2">
        <f>(N42+O42+AE42+AF42/6*5+AQ42)/BD$1*100</f>
        <v>61.916666666666664</v>
      </c>
    </row>
    <row r="43" spans="1:56" s="2" customFormat="1" ht="14.1" customHeight="1">
      <c r="A43" s="2">
        <v>93534</v>
      </c>
      <c r="B43" s="2">
        <v>17</v>
      </c>
      <c r="C43" s="2">
        <v>3</v>
      </c>
      <c r="D43" s="2">
        <v>3</v>
      </c>
      <c r="E43" s="2">
        <v>20</v>
      </c>
      <c r="F43" s="2">
        <v>20</v>
      </c>
      <c r="G43" s="2">
        <v>19</v>
      </c>
      <c r="H43" s="2">
        <v>17</v>
      </c>
      <c r="I43" s="2">
        <v>5</v>
      </c>
      <c r="J43" s="2">
        <v>20</v>
      </c>
      <c r="K43" s="2">
        <v>18</v>
      </c>
      <c r="L43" s="2">
        <v>30</v>
      </c>
      <c r="M43" s="2">
        <v>10</v>
      </c>
      <c r="N43" s="5">
        <v>53</v>
      </c>
      <c r="O43" s="5">
        <v>22.25</v>
      </c>
      <c r="P43" s="2">
        <v>6</v>
      </c>
      <c r="Q43" s="2">
        <v>5</v>
      </c>
      <c r="R43" s="2">
        <v>5</v>
      </c>
      <c r="S43" s="2">
        <v>19</v>
      </c>
      <c r="T43" s="2">
        <v>30</v>
      </c>
      <c r="U43" s="2">
        <v>15.5</v>
      </c>
      <c r="V43" s="2">
        <v>20</v>
      </c>
      <c r="W43" s="2">
        <v>18.5</v>
      </c>
      <c r="X43" s="2">
        <v>3.5</v>
      </c>
      <c r="Y43" s="2">
        <v>2</v>
      </c>
      <c r="Z43" s="2">
        <v>10</v>
      </c>
      <c r="AA43" s="2">
        <v>9.5</v>
      </c>
      <c r="AB43" s="2">
        <v>2</v>
      </c>
      <c r="AC43" s="2">
        <v>20</v>
      </c>
      <c r="AD43" s="2">
        <v>3</v>
      </c>
      <c r="AE43" s="3">
        <v>74</v>
      </c>
      <c r="AF43" s="3">
        <v>29</v>
      </c>
      <c r="AG43" s="2">
        <v>5</v>
      </c>
      <c r="AH43" s="2">
        <v>5</v>
      </c>
      <c r="AI43" s="2">
        <v>12</v>
      </c>
      <c r="AJ43" s="2">
        <v>17</v>
      </c>
      <c r="AK43" s="2">
        <v>20</v>
      </c>
      <c r="AL43" s="2">
        <v>5</v>
      </c>
      <c r="AM43" s="2">
        <v>20</v>
      </c>
      <c r="AN43" s="2">
        <v>3</v>
      </c>
      <c r="AO43" s="2">
        <v>3</v>
      </c>
      <c r="AP43" s="2">
        <v>19.5</v>
      </c>
      <c r="AQ43" s="3">
        <v>70</v>
      </c>
      <c r="BB43" s="2">
        <f>(B43+C43+D43+I43+M43/2+Q43+R43+H43+K43+F43/5+W43+U43+X43+Y43+Z43+AA43+AB43+AD43+AG43+AI43+AL43+AN43+AO43+AP43)/$BB$1*100</f>
        <v>88.761467889908246</v>
      </c>
      <c r="BC43" s="2">
        <f>(E43+G43+J43+L43+P43+T43+S43+V43+AC43+AH43+AJ43+AK43+AM43)/$BC$1*100</f>
        <v>96.470588235294116</v>
      </c>
      <c r="BD43" s="2">
        <f>(N43+O43+AE43+AF43/6*5+AQ43)/BD$1*100</f>
        <v>81.138888888888886</v>
      </c>
    </row>
    <row r="44" spans="1:56" s="2" customFormat="1" ht="14.1" customHeight="1">
      <c r="A44" s="2">
        <v>96006</v>
      </c>
      <c r="B44" s="2">
        <v>19</v>
      </c>
      <c r="C44" s="2">
        <v>3</v>
      </c>
      <c r="E44" s="2">
        <v>8</v>
      </c>
      <c r="G44" s="2">
        <v>10</v>
      </c>
      <c r="H44" s="2">
        <v>14</v>
      </c>
      <c r="I44" s="2">
        <v>5</v>
      </c>
      <c r="J44" s="2">
        <v>10</v>
      </c>
      <c r="K44" s="2">
        <v>9</v>
      </c>
      <c r="N44" s="5">
        <v>48</v>
      </c>
      <c r="O44" s="5">
        <v>22.25</v>
      </c>
      <c r="W44" s="2">
        <v>17</v>
      </c>
      <c r="AE44" s="3">
        <v>47</v>
      </c>
      <c r="AF44" s="3">
        <v>23.5</v>
      </c>
      <c r="AQ44" s="3">
        <v>75</v>
      </c>
      <c r="BB44" s="2">
        <f>(B44+C44+D44+I44+M44/2+Q44+R44+H44+K44+F44/5+W44+U44+X44+Y44+Z44+AA44+AB44+AD44+AG44+AI44+AL44+AN44+AO44+AP44)/$BB$1*100</f>
        <v>30.73394495412844</v>
      </c>
      <c r="BC44" s="2">
        <f>(E44+G44+J44+L44+P44+T44+S44+V44+AC44+AH44+AJ44+AK44+AM44)/$BC$1*100</f>
        <v>10.980392156862745</v>
      </c>
      <c r="BD44" s="2">
        <f>(N44+O44+AE44+AF44/6*5+AQ44)/BD$1*100</f>
        <v>70.611111111111114</v>
      </c>
    </row>
    <row r="45" spans="1:56" s="2" customFormat="1" ht="14.1" customHeight="1">
      <c r="A45" s="2">
        <v>96057</v>
      </c>
      <c r="B45" s="2">
        <v>19</v>
      </c>
      <c r="C45" s="2">
        <v>3</v>
      </c>
      <c r="D45" s="2">
        <v>3</v>
      </c>
      <c r="E45" s="2">
        <v>20</v>
      </c>
      <c r="F45" s="2">
        <v>19</v>
      </c>
      <c r="G45" s="2">
        <v>19</v>
      </c>
      <c r="H45" s="2">
        <v>17</v>
      </c>
      <c r="I45" s="2">
        <v>5</v>
      </c>
      <c r="J45" s="2">
        <v>20</v>
      </c>
      <c r="K45" s="2">
        <v>19.5</v>
      </c>
      <c r="L45" s="2">
        <v>30</v>
      </c>
      <c r="M45" s="2">
        <v>10</v>
      </c>
      <c r="N45" s="5">
        <v>68</v>
      </c>
      <c r="O45" s="5">
        <v>20.75</v>
      </c>
      <c r="P45" s="2">
        <v>8</v>
      </c>
      <c r="Q45" s="2">
        <v>5</v>
      </c>
      <c r="R45" s="2">
        <v>5</v>
      </c>
      <c r="S45" s="2">
        <v>20</v>
      </c>
      <c r="T45" s="2">
        <v>30</v>
      </c>
      <c r="U45" s="2">
        <v>12</v>
      </c>
      <c r="V45" s="2">
        <v>20</v>
      </c>
      <c r="W45" s="2">
        <v>18.5</v>
      </c>
      <c r="X45" s="2">
        <v>5</v>
      </c>
      <c r="Y45" s="2">
        <v>2</v>
      </c>
      <c r="Z45" s="2">
        <v>10</v>
      </c>
      <c r="AA45" s="2">
        <v>9</v>
      </c>
      <c r="AB45" s="2">
        <v>2</v>
      </c>
      <c r="AC45" s="2">
        <v>20</v>
      </c>
      <c r="AD45" s="2">
        <v>3</v>
      </c>
      <c r="AE45" s="3">
        <v>70</v>
      </c>
      <c r="AF45" s="3">
        <v>27</v>
      </c>
      <c r="AG45" s="2">
        <v>5</v>
      </c>
      <c r="AH45" s="2">
        <v>5</v>
      </c>
      <c r="AI45" s="2">
        <v>17</v>
      </c>
      <c r="AJ45" s="2">
        <v>20</v>
      </c>
      <c r="AK45" s="2">
        <v>20</v>
      </c>
      <c r="AL45" s="2">
        <v>5</v>
      </c>
      <c r="AM45" s="2">
        <v>20</v>
      </c>
      <c r="AN45" s="2">
        <v>3</v>
      </c>
      <c r="AO45" s="2">
        <v>3</v>
      </c>
      <c r="AP45" s="2">
        <v>19.5</v>
      </c>
      <c r="AQ45" s="3">
        <v>92</v>
      </c>
      <c r="BB45" s="2">
        <f>(B45+C45+D45+I45+M45/2+Q45+R45+H45+K45+F45/5+W45+U45+X45+Y45+Z45+AA45+AB45+AD45+AG45+AI45+AL45+AN45+AO45+AP45)/$BB$1*100</f>
        <v>91.422018348623851</v>
      </c>
      <c r="BC45" s="2">
        <f>(E45+G45+J45+L45+P45+T45+S45+V45+AC45+AH45+AJ45+AK45+AM45)/$BC$1*100</f>
        <v>98.82352941176471</v>
      </c>
      <c r="BD45" s="2">
        <f>(N45+O45+AE45+AF45/6*5+AQ45)/BD$1*100</f>
        <v>91.083333333333343</v>
      </c>
    </row>
    <row r="46" spans="1:56" s="2" customFormat="1" ht="14.1" customHeight="1">
      <c r="A46" s="2">
        <v>96058</v>
      </c>
      <c r="B46" s="2">
        <v>19</v>
      </c>
      <c r="C46" s="2">
        <v>3</v>
      </c>
      <c r="D46" s="2">
        <v>3</v>
      </c>
      <c r="E46" s="2">
        <v>20</v>
      </c>
      <c r="F46" s="2">
        <v>19</v>
      </c>
      <c r="G46" s="2">
        <v>19</v>
      </c>
      <c r="H46" s="2">
        <v>17</v>
      </c>
      <c r="I46" s="2">
        <v>5</v>
      </c>
      <c r="J46" s="2">
        <v>20</v>
      </c>
      <c r="K46" s="2">
        <v>19.5</v>
      </c>
      <c r="L46" s="2">
        <v>30</v>
      </c>
      <c r="M46" s="2">
        <v>10</v>
      </c>
      <c r="N46" s="5">
        <v>58.5</v>
      </c>
      <c r="O46" s="5">
        <v>19.75</v>
      </c>
      <c r="P46" s="2">
        <v>9</v>
      </c>
      <c r="Q46" s="2">
        <v>2.5</v>
      </c>
      <c r="R46" s="2">
        <v>2.5</v>
      </c>
      <c r="S46" s="2">
        <v>20</v>
      </c>
      <c r="T46" s="2">
        <v>30</v>
      </c>
      <c r="U46" s="2">
        <v>9</v>
      </c>
      <c r="V46" s="2">
        <v>20</v>
      </c>
      <c r="W46" s="2">
        <v>18.5</v>
      </c>
      <c r="X46" s="2">
        <v>4</v>
      </c>
      <c r="Y46" s="2">
        <v>2</v>
      </c>
      <c r="Z46" s="2">
        <v>10</v>
      </c>
      <c r="AA46" s="2">
        <v>6</v>
      </c>
      <c r="AB46" s="2">
        <v>2</v>
      </c>
      <c r="AC46" s="2">
        <v>20</v>
      </c>
      <c r="AD46" s="2">
        <v>3</v>
      </c>
      <c r="AE46" s="3">
        <v>57</v>
      </c>
      <c r="AF46" s="3">
        <v>23</v>
      </c>
      <c r="AG46" s="2">
        <v>5</v>
      </c>
      <c r="AH46" s="2">
        <v>5</v>
      </c>
      <c r="AI46" s="2">
        <v>10</v>
      </c>
      <c r="AJ46" s="2">
        <v>20</v>
      </c>
      <c r="AK46" s="2">
        <v>20</v>
      </c>
      <c r="AL46" s="2">
        <v>5</v>
      </c>
      <c r="AM46" s="2">
        <v>20</v>
      </c>
      <c r="AN46" s="2">
        <v>3</v>
      </c>
      <c r="AO46" s="2">
        <v>2.5</v>
      </c>
      <c r="AP46" s="2">
        <v>19.5</v>
      </c>
      <c r="AQ46" s="3">
        <v>79</v>
      </c>
      <c r="BB46" s="2">
        <f>(B46+C46+D46+I46+M46/2+Q46+R46+H46+K46+F46/5+W46+U46+X46+Y46+Z46+AA46+AB46+AD46+AG46+AI46+AL46+AN46+AO46+AP46)/$BB$1*100</f>
        <v>82.477064220183493</v>
      </c>
      <c r="BC46" s="2">
        <f>(E46+G46+J46+L46+P46+T46+S46+V46+AC46+AH46+AJ46+AK46+AM46)/$BC$1*100</f>
        <v>99.215686274509807</v>
      </c>
      <c r="BD46" s="2">
        <f>(N46+O46+AE46+AF46/6*5+AQ46)/BD$1*100</f>
        <v>77.805555555555543</v>
      </c>
    </row>
    <row r="47" spans="1:56" s="2" customFormat="1" ht="14.1" customHeight="1">
      <c r="A47" s="2">
        <v>96211</v>
      </c>
      <c r="B47" s="2">
        <v>17</v>
      </c>
      <c r="C47" s="2">
        <v>3</v>
      </c>
      <c r="D47" s="2">
        <v>3</v>
      </c>
      <c r="E47" s="2">
        <v>20</v>
      </c>
      <c r="F47" s="2">
        <v>18</v>
      </c>
      <c r="G47" s="2">
        <v>13</v>
      </c>
      <c r="H47" s="2">
        <v>17</v>
      </c>
      <c r="I47" s="2">
        <v>5</v>
      </c>
      <c r="J47" s="2">
        <v>13</v>
      </c>
      <c r="K47" s="2">
        <v>17</v>
      </c>
      <c r="M47" s="2">
        <v>10</v>
      </c>
      <c r="N47" s="5">
        <v>50.5</v>
      </c>
      <c r="O47" s="5">
        <v>23.5</v>
      </c>
      <c r="S47" s="2">
        <v>20</v>
      </c>
      <c r="U47" s="2">
        <v>18.5</v>
      </c>
      <c r="W47" s="2">
        <v>19.5</v>
      </c>
      <c r="X47" s="2">
        <v>4.5</v>
      </c>
      <c r="Y47" s="2">
        <v>2</v>
      </c>
      <c r="Z47" s="2">
        <v>10</v>
      </c>
      <c r="AA47" s="2">
        <v>5</v>
      </c>
      <c r="AB47" s="2">
        <v>2</v>
      </c>
      <c r="AD47" s="2">
        <v>2</v>
      </c>
      <c r="AE47" s="3">
        <v>72</v>
      </c>
      <c r="AF47" s="3">
        <v>22.5</v>
      </c>
      <c r="AG47" s="2">
        <v>5</v>
      </c>
      <c r="AH47" s="2">
        <v>5</v>
      </c>
      <c r="AI47" s="2">
        <v>20</v>
      </c>
      <c r="AJ47" s="2">
        <v>7</v>
      </c>
      <c r="AL47" s="2">
        <v>5</v>
      </c>
      <c r="AQ47" s="3">
        <v>66.5</v>
      </c>
      <c r="BB47" s="2">
        <f>(B47+C47+D47+I47+M47/2+Q47+R47+H47+K47+F47/5+W47+U47+X47+Y47+Z47+AA47+AB47+AD47+AG47+AI47+AL47+AN47+AO47+AP47)/$BB$1*100</f>
        <v>75.275229357798167</v>
      </c>
      <c r="BC47" s="2">
        <f>(E47+G47+J47+L47+P47+T47+S47+V47+AC47+AH47+AJ47+AK47+AM47)/$BC$1*100</f>
        <v>30.588235294117649</v>
      </c>
      <c r="BD47" s="2">
        <f>(N47+O47+AE47+AF47/6*5+AQ47)/BD$1*100</f>
        <v>77.083333333333343</v>
      </c>
    </row>
    <row r="48" spans="1:56" s="2" customFormat="1" ht="14.1" customHeight="1">
      <c r="A48" s="2">
        <v>99999</v>
      </c>
      <c r="B48" s="2">
        <v>20</v>
      </c>
      <c r="D48" s="2">
        <v>3</v>
      </c>
      <c r="E48" s="2">
        <v>19</v>
      </c>
      <c r="F48" s="2">
        <v>19</v>
      </c>
      <c r="G48" s="2">
        <v>10</v>
      </c>
      <c r="H48" s="2">
        <v>17</v>
      </c>
      <c r="I48" s="2">
        <v>5</v>
      </c>
      <c r="J48" s="2">
        <v>20</v>
      </c>
      <c r="K48" s="2">
        <v>17</v>
      </c>
      <c r="L48" s="2">
        <v>30</v>
      </c>
      <c r="M48" s="2">
        <v>10</v>
      </c>
      <c r="N48" s="5">
        <v>59</v>
      </c>
      <c r="O48" s="5">
        <v>17.5</v>
      </c>
      <c r="Q48" s="2">
        <v>5</v>
      </c>
      <c r="R48" s="2">
        <v>5</v>
      </c>
      <c r="S48" s="2">
        <v>18</v>
      </c>
      <c r="T48" s="2">
        <v>30</v>
      </c>
      <c r="V48" s="2">
        <v>20</v>
      </c>
      <c r="W48" s="2">
        <v>19.5</v>
      </c>
      <c r="X48" s="2">
        <v>4.25</v>
      </c>
      <c r="Y48" s="2">
        <v>2</v>
      </c>
      <c r="Z48" s="2">
        <v>10</v>
      </c>
      <c r="AA48" s="2">
        <v>6</v>
      </c>
      <c r="AB48" s="2">
        <v>2</v>
      </c>
      <c r="AC48" s="2">
        <v>19</v>
      </c>
      <c r="AD48" s="2">
        <v>2</v>
      </c>
      <c r="AE48" s="3">
        <v>50</v>
      </c>
      <c r="AF48" s="3">
        <v>25.5</v>
      </c>
      <c r="AG48" s="2">
        <v>5</v>
      </c>
      <c r="AH48" s="2">
        <v>5</v>
      </c>
      <c r="AI48" s="2">
        <v>19</v>
      </c>
      <c r="AJ48" s="2">
        <v>17</v>
      </c>
      <c r="AK48" s="2">
        <v>16</v>
      </c>
      <c r="AL48" s="2">
        <v>5</v>
      </c>
      <c r="AM48" s="2">
        <v>18</v>
      </c>
      <c r="AO48" s="2">
        <v>2</v>
      </c>
      <c r="AP48" s="2">
        <v>17</v>
      </c>
      <c r="AQ48" s="3">
        <v>71.5</v>
      </c>
      <c r="BB48" s="2">
        <f>(B48+C48+D48+I48+M48/2+Q48+R48+H48+K48+F48/5+W48+U48+X48+Y48+Z48+AA48+AB48+AD48+AG48+AI48+AL48+AN48+AO48+AP48)/$BB$1*100</f>
        <v>80.068807339449549</v>
      </c>
      <c r="BC48" s="2">
        <f>(E48+G48+J48+L48+P48+T48+S48+V48+AC48+AH48+AJ48+AK48+AM48)/$BC$1*100</f>
        <v>87.058823529411768</v>
      </c>
      <c r="BD48" s="2">
        <f>(N48+O48+AE48+AF48/6*5+AQ48)/BD$1*100</f>
        <v>73.083333333333329</v>
      </c>
    </row>
    <row r="49" spans="2:56" s="2" customFormat="1" ht="14.1" customHeight="1">
      <c r="B49" s="2">
        <v>15</v>
      </c>
      <c r="D49" s="2">
        <v>3</v>
      </c>
      <c r="E49" s="2">
        <v>20</v>
      </c>
      <c r="F49" s="2">
        <v>18</v>
      </c>
      <c r="G49" s="2">
        <v>16</v>
      </c>
      <c r="H49" s="2">
        <v>17.5</v>
      </c>
      <c r="I49" s="2">
        <v>5</v>
      </c>
      <c r="J49" s="2">
        <v>17</v>
      </c>
      <c r="K49" s="2">
        <v>11</v>
      </c>
      <c r="L49" s="2">
        <v>30</v>
      </c>
      <c r="M49" s="2">
        <v>10</v>
      </c>
      <c r="N49" s="5">
        <v>39</v>
      </c>
      <c r="O49" s="5">
        <v>15.25</v>
      </c>
      <c r="P49" s="2">
        <v>10</v>
      </c>
      <c r="Q49" s="2">
        <v>5</v>
      </c>
      <c r="R49" s="2">
        <v>5</v>
      </c>
      <c r="S49" s="2">
        <v>19</v>
      </c>
      <c r="T49" s="2">
        <v>30</v>
      </c>
      <c r="U49" s="2">
        <v>9.5</v>
      </c>
      <c r="V49" s="2">
        <v>20</v>
      </c>
      <c r="W49" s="2">
        <v>15</v>
      </c>
      <c r="X49" s="2">
        <v>3</v>
      </c>
      <c r="Y49" s="2">
        <v>2</v>
      </c>
      <c r="Z49" s="2">
        <v>4</v>
      </c>
      <c r="AA49" s="2">
        <v>5</v>
      </c>
      <c r="AB49" s="2">
        <v>2</v>
      </c>
      <c r="AC49" s="2">
        <v>16</v>
      </c>
      <c r="AD49" s="2">
        <v>2</v>
      </c>
      <c r="AE49" s="3">
        <v>33</v>
      </c>
      <c r="AF49" s="3">
        <v>19.5</v>
      </c>
      <c r="AG49" s="2">
        <v>5</v>
      </c>
      <c r="AH49" s="2">
        <v>5</v>
      </c>
      <c r="AI49" s="2">
        <v>11</v>
      </c>
      <c r="AJ49" s="2">
        <v>20</v>
      </c>
      <c r="AK49" s="2">
        <v>20</v>
      </c>
      <c r="AL49" s="2">
        <v>5</v>
      </c>
      <c r="AM49" s="2">
        <v>20</v>
      </c>
      <c r="AN49" s="2">
        <v>3</v>
      </c>
      <c r="AP49" s="2">
        <v>20</v>
      </c>
      <c r="AQ49" s="3">
        <v>44</v>
      </c>
      <c r="BB49" s="2">
        <f>(B49+C49+D49+I49+M49/2+Q49+R49+H49+K49+F49/5+W49+U49+X49+Y49+Z49+AA49+AB49+AD49+AG49+AI49+AL49+AN49+AO49+AP49)/$BB$1*100</f>
        <v>71.834862385321102</v>
      </c>
      <c r="BC49" s="2">
        <f>(E49+G49+J49+L49+P49+T49+S49+V49+AC49+AH49+AJ49+AK49+AM49)/$BC$1*100</f>
        <v>95.294117647058812</v>
      </c>
      <c r="BD49" s="2">
        <f>(N49+O49+AE49+AF49/6*5+AQ49)/BD$1*100</f>
        <v>49.166666666666664</v>
      </c>
    </row>
    <row r="50" spans="2:56" s="2" customFormat="1" ht="14.1" customHeight="1">
      <c r="B50" s="2">
        <v>16</v>
      </c>
      <c r="D50" s="2">
        <v>3</v>
      </c>
      <c r="E50" s="2">
        <v>20</v>
      </c>
      <c r="F50" s="2">
        <v>12</v>
      </c>
      <c r="G50" s="2">
        <v>17</v>
      </c>
      <c r="H50" s="2">
        <v>17</v>
      </c>
      <c r="I50" s="2">
        <v>5</v>
      </c>
      <c r="J50" s="2">
        <v>20</v>
      </c>
      <c r="K50" s="2">
        <v>16</v>
      </c>
      <c r="N50" s="5">
        <v>45</v>
      </c>
      <c r="O50" s="5">
        <v>21.25</v>
      </c>
      <c r="P50" s="2">
        <v>5</v>
      </c>
      <c r="Q50" s="2">
        <v>5</v>
      </c>
      <c r="R50" s="2">
        <v>5</v>
      </c>
      <c r="S50" s="2">
        <v>20</v>
      </c>
      <c r="T50" s="2">
        <v>30</v>
      </c>
      <c r="U50" s="2">
        <v>17</v>
      </c>
      <c r="V50" s="2">
        <v>20</v>
      </c>
      <c r="W50" s="2">
        <v>18</v>
      </c>
      <c r="X50" s="2">
        <v>4.75</v>
      </c>
      <c r="Y50" s="2">
        <v>2</v>
      </c>
      <c r="Z50" s="2">
        <v>10</v>
      </c>
      <c r="AA50" s="2">
        <v>6</v>
      </c>
      <c r="AB50" s="2">
        <v>2</v>
      </c>
      <c r="AC50" s="2">
        <v>20</v>
      </c>
      <c r="AD50" s="2">
        <v>1.5</v>
      </c>
      <c r="AE50" s="3">
        <v>44</v>
      </c>
      <c r="AF50" s="3">
        <v>24</v>
      </c>
      <c r="AI50" s="2">
        <v>17</v>
      </c>
      <c r="AJ50" s="2">
        <v>20</v>
      </c>
      <c r="AK50" s="2">
        <v>20</v>
      </c>
      <c r="AL50" s="2">
        <v>5</v>
      </c>
      <c r="AM50" s="2">
        <v>16</v>
      </c>
      <c r="AN50" s="2">
        <v>3</v>
      </c>
      <c r="AO50" s="2">
        <v>3</v>
      </c>
      <c r="AP50" s="2">
        <v>13</v>
      </c>
      <c r="AQ50" s="3">
        <v>61.5</v>
      </c>
      <c r="BB50" s="2">
        <f>(B50+C50+D50+I50+M50/2+Q50+R50+H50+K50+F50/5+W50+U50+X50+Y50+Z50+AA50+AB50+AD50+AG50+AI50+AL50+AN50+AO50+AP50)/$BB$1*100</f>
        <v>78.738532110091739</v>
      </c>
      <c r="BC50" s="2">
        <f>(E50+G50+J50+L50+P50+T50+S50+V50+AC50+AH50+AJ50+AK50+AM50)/$BC$1*100</f>
        <v>81.568627450980387</v>
      </c>
      <c r="BD50" s="2">
        <f>(N50+O50+AE50+AF50/6*5+AQ50)/BD$1*100</f>
        <v>63.916666666666664</v>
      </c>
    </row>
    <row r="51" spans="2:56" s="2" customFormat="1" ht="12.75">
      <c r="B51" s="2">
        <v>17</v>
      </c>
      <c r="C51" s="2">
        <v>3</v>
      </c>
      <c r="D51" s="2">
        <v>3</v>
      </c>
      <c r="E51" s="2">
        <v>19</v>
      </c>
      <c r="G51" s="2">
        <v>5</v>
      </c>
      <c r="H51" s="2">
        <v>19</v>
      </c>
      <c r="I51" s="2">
        <v>5</v>
      </c>
      <c r="J51" s="2">
        <v>20</v>
      </c>
      <c r="K51" s="2">
        <v>18</v>
      </c>
      <c r="L51" s="2">
        <v>30</v>
      </c>
      <c r="M51" s="2">
        <v>10</v>
      </c>
      <c r="N51" s="5">
        <v>66</v>
      </c>
      <c r="O51" s="5">
        <v>21</v>
      </c>
      <c r="P51" s="2">
        <v>7.5</v>
      </c>
      <c r="Q51" s="2">
        <v>5</v>
      </c>
      <c r="R51" s="2">
        <v>5</v>
      </c>
      <c r="S51" s="2">
        <v>15</v>
      </c>
      <c r="T51" s="2">
        <v>24</v>
      </c>
      <c r="U51" s="2">
        <v>12</v>
      </c>
      <c r="V51" s="2">
        <v>20</v>
      </c>
      <c r="W51" s="2">
        <v>14</v>
      </c>
      <c r="X51" s="2">
        <v>4.75</v>
      </c>
      <c r="Y51" s="2">
        <v>2</v>
      </c>
      <c r="Z51" s="2">
        <v>9</v>
      </c>
      <c r="AA51" s="2">
        <v>9.5</v>
      </c>
      <c r="AB51" s="2">
        <v>2</v>
      </c>
      <c r="AC51" s="2">
        <v>20</v>
      </c>
      <c r="AD51" s="2">
        <v>3</v>
      </c>
      <c r="AE51" s="3">
        <v>59</v>
      </c>
      <c r="AF51" s="3">
        <v>23.5</v>
      </c>
      <c r="AG51" s="2">
        <v>5</v>
      </c>
      <c r="AH51" s="2">
        <v>5</v>
      </c>
      <c r="AI51" s="2">
        <v>18</v>
      </c>
      <c r="AJ51" s="2">
        <v>19</v>
      </c>
      <c r="AK51" s="2">
        <v>20</v>
      </c>
      <c r="AM51" s="2">
        <v>20</v>
      </c>
      <c r="AN51" s="2">
        <v>3</v>
      </c>
      <c r="AO51" s="2">
        <v>2</v>
      </c>
      <c r="AP51" s="2">
        <v>19.5</v>
      </c>
      <c r="AQ51" s="3">
        <v>79.5</v>
      </c>
      <c r="BB51" s="2">
        <f>(B51+C51+D51+I51+M51/2+Q51+R51+H51+K51+F51/5+W51+U51+X51+Y51+Z51+AA51+AB51+AD51+AG51+AI51+AL51+AN51+AO51+AP51)/$BB$1*100</f>
        <v>84.288990825688074</v>
      </c>
      <c r="BC51" s="2">
        <f>(E51+G51+J51+L51+P51+T51+S51+V51+AC51+AH51+AJ51+AK51+AM51)/$BC$1*100</f>
        <v>88.039215686274503</v>
      </c>
      <c r="BD51" s="2">
        <f>(N51+O51+AE51+AF51/6*5+AQ51)/BD$1*100</f>
        <v>81.694444444444443</v>
      </c>
    </row>
    <row r="52" spans="2:56" s="6" customFormat="1" ht="12.75">
      <c r="B52" s="6">
        <f>AVERAGE(B4:B51)</f>
        <v>17.159574468085108</v>
      </c>
      <c r="C52" s="6">
        <f t="shared" ref="C52:AQ52" si="1">AVERAGE(C4:C51)</f>
        <v>3</v>
      </c>
      <c r="D52" s="6">
        <f t="shared" si="1"/>
        <v>3</v>
      </c>
      <c r="E52" s="6">
        <f t="shared" si="1"/>
        <v>19.382978723404257</v>
      </c>
      <c r="F52" s="6">
        <f t="shared" si="1"/>
        <v>18.209302325581394</v>
      </c>
      <c r="G52" s="6">
        <f t="shared" si="1"/>
        <v>16.586956521739129</v>
      </c>
      <c r="H52" s="6">
        <f t="shared" si="1"/>
        <v>16.73404255319149</v>
      </c>
      <c r="I52" s="6">
        <f t="shared" si="1"/>
        <v>4.947916666666667</v>
      </c>
      <c r="J52" s="6">
        <f t="shared" si="1"/>
        <v>17.217391304347824</v>
      </c>
      <c r="K52" s="6">
        <f t="shared" si="1"/>
        <v>15.425531914893616</v>
      </c>
      <c r="L52" s="6">
        <f t="shared" si="1"/>
        <v>27.866666666666667</v>
      </c>
      <c r="M52" s="6">
        <f t="shared" si="1"/>
        <v>10</v>
      </c>
      <c r="N52" s="7">
        <f t="shared" si="1"/>
        <v>56.458333333333336</v>
      </c>
      <c r="O52" s="7">
        <f t="shared" si="1"/>
        <v>18.75</v>
      </c>
      <c r="P52" s="6">
        <f t="shared" si="1"/>
        <v>8.2441860465116275</v>
      </c>
      <c r="Q52" s="6">
        <f t="shared" si="1"/>
        <v>4.7820512820512819</v>
      </c>
      <c r="R52" s="6">
        <f t="shared" si="1"/>
        <v>4.9375</v>
      </c>
      <c r="S52" s="6">
        <f t="shared" si="1"/>
        <v>18.977777777777778</v>
      </c>
      <c r="T52" s="6">
        <f t="shared" si="1"/>
        <v>27.636363636363637</v>
      </c>
      <c r="U52" s="6">
        <f t="shared" si="1"/>
        <v>13.833333333333334</v>
      </c>
      <c r="V52" s="6">
        <f t="shared" si="1"/>
        <v>18.651162790697676</v>
      </c>
      <c r="W52" s="6">
        <f t="shared" si="1"/>
        <v>17.127659574468087</v>
      </c>
      <c r="X52" s="6">
        <f t="shared" si="1"/>
        <v>3.8684210526315788</v>
      </c>
      <c r="Y52" s="6">
        <f t="shared" si="1"/>
        <v>2</v>
      </c>
      <c r="Z52" s="6">
        <f t="shared" si="1"/>
        <v>7.8695652173913047</v>
      </c>
      <c r="AA52" s="6">
        <f t="shared" si="1"/>
        <v>5.9891304347826084</v>
      </c>
      <c r="AB52" s="6">
        <f t="shared" si="1"/>
        <v>1.9761904761904763</v>
      </c>
      <c r="AC52" s="6">
        <f t="shared" si="1"/>
        <v>17.511111111111113</v>
      </c>
      <c r="AD52" s="6">
        <f t="shared" si="1"/>
        <v>2.3157894736842106</v>
      </c>
      <c r="AE52" s="6">
        <f t="shared" si="1"/>
        <v>53.46875</v>
      </c>
      <c r="AF52" s="6">
        <f t="shared" si="1"/>
        <v>24.904255319148938</v>
      </c>
      <c r="AG52" s="6">
        <f t="shared" si="1"/>
        <v>4.9124999999999996</v>
      </c>
      <c r="AH52" s="6">
        <f t="shared" si="1"/>
        <v>4.9473684210526319</v>
      </c>
      <c r="AI52" s="6">
        <f t="shared" si="1"/>
        <v>13.888888888888889</v>
      </c>
      <c r="AJ52" s="6">
        <f t="shared" si="1"/>
        <v>15.886363636363637</v>
      </c>
      <c r="AK52" s="6">
        <f t="shared" si="1"/>
        <v>17.75</v>
      </c>
      <c r="AL52" s="6">
        <f t="shared" si="1"/>
        <v>4.9390243902439028</v>
      </c>
      <c r="AM52" s="6">
        <f t="shared" si="1"/>
        <v>19.023809523809526</v>
      </c>
      <c r="AN52" s="6">
        <f t="shared" si="1"/>
        <v>2.9210526315789473</v>
      </c>
      <c r="AO52" s="6">
        <f t="shared" si="1"/>
        <v>2.1707317073170733</v>
      </c>
      <c r="AP52" s="6">
        <f t="shared" si="1"/>
        <v>17.532608695652176</v>
      </c>
      <c r="AQ52" s="7">
        <f t="shared" si="1"/>
        <v>71.114583333333329</v>
      </c>
      <c r="BB52" s="6">
        <f>AVERAGE(BB4:BB51)</f>
        <v>77.516892935470921</v>
      </c>
      <c r="BC52" s="6">
        <f>AVERAGE(BC4:BC51)</f>
        <v>82.765522875816998</v>
      </c>
      <c r="BD52" s="6">
        <f>AVERAGE(BD4:BD51)</f>
        <v>73.370949074074076</v>
      </c>
    </row>
    <row r="53" spans="2:56" s="2" customFormat="1" ht="12.75">
      <c r="B53" s="2">
        <f t="shared" ref="B53:AQ53" si="2">B52/B3</f>
        <v>0.85797872340425541</v>
      </c>
      <c r="C53" s="2">
        <f t="shared" si="2"/>
        <v>1</v>
      </c>
      <c r="D53" s="2">
        <f t="shared" si="2"/>
        <v>1</v>
      </c>
      <c r="E53" s="2">
        <f t="shared" si="2"/>
        <v>0.9691489361702128</v>
      </c>
      <c r="F53" s="2">
        <f t="shared" si="2"/>
        <v>0.91046511627906968</v>
      </c>
      <c r="G53" s="2">
        <f t="shared" si="2"/>
        <v>0.82934782608695645</v>
      </c>
      <c r="H53" s="2">
        <f t="shared" si="2"/>
        <v>0.83670212765957452</v>
      </c>
      <c r="I53" s="2">
        <f t="shared" si="2"/>
        <v>0.98958333333333337</v>
      </c>
      <c r="J53" s="2">
        <f t="shared" si="2"/>
        <v>0.86086956521739122</v>
      </c>
      <c r="K53" s="2">
        <f t="shared" si="2"/>
        <v>0.77127659574468077</v>
      </c>
      <c r="L53" s="2">
        <f t="shared" si="2"/>
        <v>0.92888888888888888</v>
      </c>
      <c r="M53" s="2">
        <f t="shared" si="2"/>
        <v>1</v>
      </c>
      <c r="N53" s="3">
        <f t="shared" si="2"/>
        <v>0.75277777777777777</v>
      </c>
      <c r="O53" s="3">
        <f t="shared" si="2"/>
        <v>0.75</v>
      </c>
      <c r="P53" s="2">
        <f t="shared" si="2"/>
        <v>0.82441860465116279</v>
      </c>
      <c r="Q53" s="2">
        <f t="shared" si="2"/>
        <v>0.95641025641025634</v>
      </c>
      <c r="R53" s="2">
        <f t="shared" si="2"/>
        <v>0.98750000000000004</v>
      </c>
      <c r="S53" s="2">
        <f t="shared" si="2"/>
        <v>0.94888888888888889</v>
      </c>
      <c r="T53" s="2">
        <f t="shared" si="2"/>
        <v>0.92121212121212126</v>
      </c>
      <c r="U53" s="2">
        <f t="shared" si="2"/>
        <v>0.69166666666666665</v>
      </c>
      <c r="V53" s="2">
        <f t="shared" si="2"/>
        <v>0.93255813953488376</v>
      </c>
      <c r="W53" s="2">
        <f t="shared" si="2"/>
        <v>0.8563829787234043</v>
      </c>
      <c r="X53" s="2">
        <f t="shared" si="2"/>
        <v>0.77368421052631575</v>
      </c>
      <c r="Y53" s="2">
        <f t="shared" si="2"/>
        <v>1</v>
      </c>
      <c r="Z53" s="2">
        <f t="shared" si="2"/>
        <v>0.78695652173913044</v>
      </c>
      <c r="AA53" s="2">
        <f t="shared" si="2"/>
        <v>0.5989130434782608</v>
      </c>
      <c r="AB53" s="2">
        <f t="shared" si="2"/>
        <v>0.98809523809523814</v>
      </c>
      <c r="AC53" s="2">
        <f t="shared" si="2"/>
        <v>0.87555555555555564</v>
      </c>
      <c r="AD53" s="2">
        <f t="shared" si="2"/>
        <v>0.77192982456140358</v>
      </c>
      <c r="AE53" s="2">
        <f t="shared" si="2"/>
        <v>0.71291666666666664</v>
      </c>
      <c r="AF53" s="2">
        <f t="shared" si="2"/>
        <v>0.83014184397163127</v>
      </c>
      <c r="AG53" s="2">
        <f t="shared" si="2"/>
        <v>0.98249999999999993</v>
      </c>
      <c r="AH53" s="2">
        <f t="shared" si="2"/>
        <v>0.98947368421052639</v>
      </c>
      <c r="AI53" s="2">
        <f t="shared" si="2"/>
        <v>0.69444444444444442</v>
      </c>
      <c r="AJ53" s="2">
        <f t="shared" si="2"/>
        <v>0.79431818181818181</v>
      </c>
      <c r="AK53" s="2">
        <f t="shared" si="2"/>
        <v>0.88749999999999996</v>
      </c>
      <c r="AL53" s="2">
        <f t="shared" si="2"/>
        <v>0.98780487804878059</v>
      </c>
      <c r="AM53" s="2">
        <f t="shared" si="2"/>
        <v>0.95119047619047625</v>
      </c>
      <c r="AN53" s="2">
        <f t="shared" si="2"/>
        <v>0.97368421052631582</v>
      </c>
      <c r="AO53" s="2">
        <f t="shared" si="2"/>
        <v>0.72357723577235777</v>
      </c>
      <c r="AP53" s="2">
        <f t="shared" si="2"/>
        <v>0.87663043478260883</v>
      </c>
      <c r="AQ53" s="3">
        <f t="shared" si="2"/>
        <v>0.71114583333333325</v>
      </c>
    </row>
  </sheetData>
  <sortState ref="A4:BL51">
    <sortCondition ref="A4:A51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Northern Colorado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Adams</dc:creator>
  <cp:lastModifiedBy>Wendy Adams</cp:lastModifiedBy>
  <dcterms:created xsi:type="dcterms:W3CDTF">2012-04-16T18:44:43Z</dcterms:created>
  <dcterms:modified xsi:type="dcterms:W3CDTF">2012-04-16T18:46:33Z</dcterms:modified>
</cp:coreProperties>
</file>