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5600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J18" i="1"/>
  <c r="BJ5"/>
  <c r="BJ6"/>
  <c r="BJ7"/>
  <c r="BJ8"/>
  <c r="BJ9"/>
  <c r="BJ10"/>
  <c r="BJ11"/>
  <c r="BJ12"/>
  <c r="BJ13"/>
  <c r="BJ14"/>
  <c r="BJ15"/>
  <c r="BJ16"/>
  <c r="BJ17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4"/>
  <c r="BJ3"/>
  <c r="BJ1"/>
  <c r="BA52" l="1"/>
  <c r="BB52"/>
  <c r="BA53"/>
  <c r="BB53"/>
  <c r="AT53"/>
  <c r="AL53"/>
  <c r="AD53"/>
  <c r="V53"/>
  <c r="N53"/>
  <c r="AZ52"/>
  <c r="AZ53" s="1"/>
  <c r="AY52"/>
  <c r="AY53" s="1"/>
  <c r="AX52"/>
  <c r="AX53" s="1"/>
  <c r="AW52"/>
  <c r="AW53" s="1"/>
  <c r="AV52"/>
  <c r="AV53" s="1"/>
  <c r="AU52"/>
  <c r="AU53" s="1"/>
  <c r="AT52"/>
  <c r="AS52"/>
  <c r="AS53" s="1"/>
  <c r="AR52"/>
  <c r="AR53" s="1"/>
  <c r="AQ52"/>
  <c r="AQ53" s="1"/>
  <c r="AP52"/>
  <c r="AP53" s="1"/>
  <c r="AO52"/>
  <c r="AO53" s="1"/>
  <c r="AN52"/>
  <c r="AN53" s="1"/>
  <c r="AM52"/>
  <c r="AM53" s="1"/>
  <c r="AL52"/>
  <c r="AK52"/>
  <c r="AK53" s="1"/>
  <c r="AJ52"/>
  <c r="AJ53" s="1"/>
  <c r="AI52"/>
  <c r="AI53" s="1"/>
  <c r="AH52"/>
  <c r="AH53" s="1"/>
  <c r="AG52"/>
  <c r="AG53" s="1"/>
  <c r="AF52"/>
  <c r="AF53" s="1"/>
  <c r="AE52"/>
  <c r="AE53" s="1"/>
  <c r="AD52"/>
  <c r="AC52"/>
  <c r="AC53" s="1"/>
  <c r="AB52"/>
  <c r="AB53" s="1"/>
  <c r="AA52"/>
  <c r="AA53" s="1"/>
  <c r="Z52"/>
  <c r="Z53" s="1"/>
  <c r="Y52"/>
  <c r="Y53" s="1"/>
  <c r="X52"/>
  <c r="X53" s="1"/>
  <c r="W52"/>
  <c r="W53" s="1"/>
  <c r="V52"/>
  <c r="U52"/>
  <c r="U53" s="1"/>
  <c r="T52"/>
  <c r="T53" s="1"/>
  <c r="S52"/>
  <c r="S53" s="1"/>
  <c r="R52"/>
  <c r="R53" s="1"/>
  <c r="Q52"/>
  <c r="Q53" s="1"/>
  <c r="P52"/>
  <c r="P53" s="1"/>
  <c r="O52"/>
  <c r="O53" s="1"/>
  <c r="N52"/>
  <c r="M52"/>
  <c r="M53" s="1"/>
  <c r="L52"/>
  <c r="L53" s="1"/>
  <c r="K52"/>
  <c r="K53" s="1"/>
  <c r="J52"/>
  <c r="J53" s="1"/>
  <c r="BL23"/>
  <c r="BK23"/>
  <c r="BL28"/>
  <c r="BK28"/>
  <c r="BL16"/>
  <c r="BK16"/>
  <c r="BL12"/>
  <c r="BK12"/>
  <c r="BL7"/>
  <c r="BK7"/>
  <c r="BL15"/>
  <c r="BK15"/>
  <c r="BL8"/>
  <c r="BK8"/>
  <c r="BL45"/>
  <c r="BK45"/>
  <c r="BL6"/>
  <c r="BK6"/>
  <c r="BL47"/>
  <c r="BK47"/>
  <c r="BL5"/>
  <c r="BK5"/>
  <c r="BL43"/>
  <c r="BK43"/>
  <c r="BL51"/>
  <c r="BK51"/>
  <c r="BL50"/>
  <c r="BK50"/>
  <c r="BL33"/>
  <c r="BK33"/>
  <c r="BL40"/>
  <c r="BK40"/>
  <c r="BL19"/>
  <c r="BK19"/>
  <c r="BL31"/>
  <c r="BK31"/>
  <c r="BL26"/>
  <c r="BK26"/>
  <c r="BL14"/>
  <c r="BK14"/>
  <c r="BL29"/>
  <c r="BK29"/>
  <c r="BL24"/>
  <c r="BK24"/>
  <c r="BL27"/>
  <c r="BK27"/>
  <c r="BL17"/>
  <c r="BK17"/>
  <c r="BL4"/>
  <c r="BL52" s="1"/>
  <c r="BK4"/>
  <c r="BL37"/>
  <c r="BK37"/>
  <c r="BL22"/>
  <c r="BK22"/>
  <c r="BL38"/>
  <c r="BK38"/>
  <c r="BL30"/>
  <c r="BK30"/>
  <c r="BL13"/>
  <c r="BK13"/>
  <c r="BL10"/>
  <c r="BK10"/>
  <c r="BL20"/>
  <c r="BK20"/>
  <c r="BL41"/>
  <c r="BK41"/>
  <c r="BL25"/>
  <c r="BK25"/>
  <c r="BL21"/>
  <c r="BK21"/>
  <c r="BL48"/>
  <c r="BK48"/>
  <c r="BL42"/>
  <c r="BK42"/>
  <c r="BL11"/>
  <c r="BK11"/>
  <c r="BL44"/>
  <c r="BK44"/>
  <c r="BL36"/>
  <c r="BK36"/>
  <c r="BL18"/>
  <c r="BK18"/>
  <c r="BL32"/>
  <c r="BK32"/>
  <c r="BL34"/>
  <c r="BK34"/>
  <c r="BL35"/>
  <c r="BK35"/>
  <c r="BL39"/>
  <c r="BK39"/>
  <c r="BL49"/>
  <c r="BK49"/>
  <c r="BL9"/>
  <c r="BK9"/>
  <c r="BL46"/>
  <c r="BK46"/>
  <c r="BL3"/>
  <c r="BK3"/>
  <c r="BK1"/>
  <c r="BN23" l="1"/>
  <c r="BK52"/>
  <c r="BN3"/>
  <c r="BN9"/>
  <c r="BN49"/>
  <c r="BN39"/>
  <c r="BN35"/>
  <c r="BN34"/>
  <c r="BN32"/>
  <c r="BN18"/>
  <c r="BN36"/>
  <c r="BN44"/>
  <c r="BN11"/>
  <c r="BN42"/>
  <c r="BN48"/>
  <c r="BN21"/>
  <c r="BN25"/>
  <c r="BN41"/>
  <c r="BN20"/>
  <c r="BN10"/>
  <c r="BN13"/>
  <c r="BN30"/>
  <c r="BN38"/>
  <c r="BN22"/>
  <c r="BN37"/>
  <c r="BN4"/>
  <c r="BN17"/>
  <c r="BN27"/>
  <c r="BN24"/>
  <c r="BN29"/>
  <c r="BN14"/>
  <c r="BN26"/>
  <c r="BN31"/>
  <c r="BN19"/>
  <c r="BN40"/>
  <c r="BN33"/>
  <c r="BN50"/>
  <c r="BN51"/>
  <c r="BN43"/>
  <c r="BN5"/>
  <c r="BN47"/>
  <c r="BN6"/>
  <c r="BN45"/>
  <c r="BN8"/>
  <c r="BN15"/>
  <c r="BN7"/>
  <c r="BN12"/>
  <c r="BN16"/>
  <c r="BN28"/>
  <c r="BJ52" l="1"/>
  <c r="BN46"/>
</calcChain>
</file>

<file path=xl/sharedStrings.xml><?xml version="1.0" encoding="utf-8"?>
<sst xmlns="http://schemas.openxmlformats.org/spreadsheetml/2006/main" count="59" uniqueCount="58">
  <si>
    <t>5 Digit Code</t>
  </si>
  <si>
    <t>Quiz #1</t>
  </si>
  <si>
    <t>Doppler Effect</t>
  </si>
  <si>
    <t>Music Instruments</t>
  </si>
  <si>
    <t>HW #1</t>
  </si>
  <si>
    <t>Echolocation &amp; SONAR</t>
  </si>
  <si>
    <t>HW #2</t>
  </si>
  <si>
    <t>Quiz #2</t>
  </si>
  <si>
    <t>Sound/Wave Basics</t>
  </si>
  <si>
    <t>HW #3</t>
  </si>
  <si>
    <t>Quiz #3</t>
  </si>
  <si>
    <t>HW #4</t>
  </si>
  <si>
    <t>Sound Post</t>
  </si>
  <si>
    <t>Exam 1 inclass</t>
  </si>
  <si>
    <t>take home</t>
  </si>
  <si>
    <t>Mirror Tutorial HW</t>
  </si>
  <si>
    <t>How to tell where things are</t>
  </si>
  <si>
    <t>Light, Sound, &amp; Rainbows</t>
  </si>
  <si>
    <t>E&amp;M HW</t>
  </si>
  <si>
    <t>HW #5</t>
  </si>
  <si>
    <t>Q #4</t>
  </si>
  <si>
    <t>HW #6</t>
  </si>
  <si>
    <t>Q #5</t>
  </si>
  <si>
    <t>Images</t>
  </si>
  <si>
    <t>Parallax</t>
  </si>
  <si>
    <t>Q 6 group</t>
  </si>
  <si>
    <t>Q6ind</t>
  </si>
  <si>
    <t>Review</t>
  </si>
  <si>
    <t>HW 7</t>
  </si>
  <si>
    <t>Pin Hole</t>
  </si>
  <si>
    <t>Ex 2 in class</t>
  </si>
  <si>
    <t>Electric Potential</t>
  </si>
  <si>
    <t>Electrostatic Potential HW</t>
  </si>
  <si>
    <t>Quiz #8</t>
  </si>
  <si>
    <t>HW #9</t>
  </si>
  <si>
    <t>HW #10</t>
  </si>
  <si>
    <t>Group Activity</t>
  </si>
  <si>
    <t>HW #11</t>
  </si>
  <si>
    <t>Circuits II Tutorial</t>
  </si>
  <si>
    <t>Circuits II HW</t>
  </si>
  <si>
    <t>Q10</t>
  </si>
  <si>
    <t>Ex 3</t>
  </si>
  <si>
    <t>Q11</t>
  </si>
  <si>
    <t>HW #12</t>
  </si>
  <si>
    <t>HW #13</t>
  </si>
  <si>
    <t>Presentation</t>
  </si>
  <si>
    <t>Final Exam</t>
  </si>
  <si>
    <t>Quiz avg</t>
  </si>
  <si>
    <t>HW avg</t>
  </si>
  <si>
    <t>Exam Avg</t>
  </si>
  <si>
    <t>Lab</t>
  </si>
  <si>
    <t>Projected final grade</t>
  </si>
  <si>
    <t>Enter what you anticipate for the project grade out of 100 possible points in column BD</t>
  </si>
  <si>
    <t>Enter your anticipated lab grade out of 100 points in column BM</t>
  </si>
  <si>
    <t>Enter your anticipated final exam grade out of 200 possible points in column BE</t>
  </si>
  <si>
    <t>Projected grade will appear in column BN</t>
  </si>
  <si>
    <t>ex</t>
  </si>
  <si>
    <t>Q12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</si>
</sst>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00B050"/>
      <name val="Arial"/>
      <family val="2"/>
    </font>
    <font>
      <b/>
      <sz val="8"/>
      <color theme="3" tint="-0.249977111117893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C0C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0" fontId="6" fillId="0" borderId="0" xfId="0" applyFont="1"/>
    <xf numFmtId="0" fontId="5" fillId="2" borderId="0" xfId="0" applyFont="1" applyFill="1" applyBorder="1" applyAlignment="1"/>
    <xf numFmtId="0" fontId="7" fillId="0" borderId="0" xfId="0" applyFont="1"/>
    <xf numFmtId="164" fontId="8" fillId="0" borderId="0" xfId="0" applyNumberFormat="1" applyFont="1"/>
    <xf numFmtId="0" fontId="2" fillId="3" borderId="0" xfId="0" applyFont="1" applyFill="1"/>
    <xf numFmtId="0" fontId="2" fillId="0" borderId="2" xfId="0" applyFont="1" applyBorder="1"/>
    <xf numFmtId="0" fontId="6" fillId="0" borderId="2" xfId="0" applyFont="1" applyBorder="1"/>
    <xf numFmtId="0" fontId="7" fillId="0" borderId="2" xfId="0" applyFont="1" applyBorder="1"/>
    <xf numFmtId="164" fontId="4" fillId="0" borderId="2" xfId="0" applyNumberFormat="1" applyFont="1" applyBorder="1"/>
    <xf numFmtId="0" fontId="9" fillId="0" borderId="0" xfId="0" applyFont="1"/>
    <xf numFmtId="0" fontId="1" fillId="0" borderId="1" xfId="0" applyFont="1" applyBorder="1" applyAlignment="1">
      <alignment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tabSelected="1" topLeftCell="AW1" workbookViewId="0">
      <selection activeCell="BC1" sqref="BC1:BC1048576"/>
    </sheetView>
  </sheetViews>
  <sheetFormatPr defaultRowHeight="15"/>
  <cols>
    <col min="1" max="8" width="9.140625" hidden="1" customWidth="1"/>
    <col min="10" max="54" width="4.7109375" customWidth="1"/>
    <col min="55" max="55" width="4.5703125" style="15" customWidth="1"/>
    <col min="56" max="57" width="4.7109375" customWidth="1"/>
    <col min="58" max="61" width="1.28515625" customWidth="1"/>
    <col min="62" max="66" width="4.7109375" customWidth="1"/>
  </cols>
  <sheetData>
    <row r="1" spans="1:75" s="1" customFormat="1" ht="14.25" thickTop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V1" s="2"/>
      <c r="W1" s="2"/>
      <c r="AM1" s="2"/>
      <c r="AN1" s="2"/>
      <c r="AY1" s="2"/>
      <c r="BC1" s="4"/>
      <c r="BJ1" s="1">
        <f>J3+P3+S3+K3+L3+Q3+U3/2+Y3+Z3+N3/5+AE3+AC3+AF3+AG3+AH3+AI3+AJ3+AL3+AO3+AQ3+AT3+AV3+AW3+AX3+AZ3+BC3</f>
        <v>258</v>
      </c>
      <c r="BK1" s="2">
        <f>(M3+O3+R3+T3+X3+AB3+AA3+AD3+AK3+AP3+AR3+AS3+AU3+BA3+BB3)</f>
        <v>295</v>
      </c>
      <c r="BL1" s="1">
        <v>600</v>
      </c>
      <c r="BM1" s="1">
        <v>100</v>
      </c>
      <c r="BN1" s="3"/>
    </row>
    <row r="2" spans="1:75" s="1" customFormat="1">
      <c r="A2"/>
      <c r="B2"/>
      <c r="C2"/>
      <c r="D2"/>
      <c r="E2"/>
      <c r="F2"/>
      <c r="G2"/>
      <c r="H2"/>
      <c r="I2" s="5" t="s">
        <v>0</v>
      </c>
      <c r="J2" s="4" t="s">
        <v>1</v>
      </c>
      <c r="K2" s="4" t="s">
        <v>2</v>
      </c>
      <c r="L2" s="4" t="s">
        <v>3</v>
      </c>
      <c r="M2" s="4" t="s">
        <v>4</v>
      </c>
      <c r="N2" s="4" t="s">
        <v>5</v>
      </c>
      <c r="O2" s="4" t="s">
        <v>6</v>
      </c>
      <c r="P2" s="4" t="s">
        <v>7</v>
      </c>
      <c r="Q2" s="4" t="s">
        <v>8</v>
      </c>
      <c r="R2" s="4" t="s">
        <v>9</v>
      </c>
      <c r="S2" s="4" t="s">
        <v>10</v>
      </c>
      <c r="T2" s="4" t="s">
        <v>11</v>
      </c>
      <c r="U2" s="4" t="s">
        <v>12</v>
      </c>
      <c r="V2" s="6" t="s">
        <v>13</v>
      </c>
      <c r="W2" s="6" t="s">
        <v>14</v>
      </c>
      <c r="X2" s="4" t="s">
        <v>15</v>
      </c>
      <c r="Y2" s="4" t="s">
        <v>16</v>
      </c>
      <c r="Z2" s="4" t="s">
        <v>17</v>
      </c>
      <c r="AA2" s="4" t="s">
        <v>18</v>
      </c>
      <c r="AB2" s="4" t="s">
        <v>19</v>
      </c>
      <c r="AC2" s="4" t="s">
        <v>20</v>
      </c>
      <c r="AD2" s="4" t="s">
        <v>21</v>
      </c>
      <c r="AE2" s="4" t="s">
        <v>22</v>
      </c>
      <c r="AF2" s="4" t="s">
        <v>23</v>
      </c>
      <c r="AG2" s="4" t="s">
        <v>24</v>
      </c>
      <c r="AH2" s="4" t="s">
        <v>25</v>
      </c>
      <c r="AI2" s="4" t="s">
        <v>26</v>
      </c>
      <c r="AJ2" s="4" t="s">
        <v>27</v>
      </c>
      <c r="AK2" s="4" t="s">
        <v>28</v>
      </c>
      <c r="AL2" s="4" t="s">
        <v>29</v>
      </c>
      <c r="AM2" s="6" t="s">
        <v>30</v>
      </c>
      <c r="AN2" s="6"/>
      <c r="AO2" s="4" t="s">
        <v>31</v>
      </c>
      <c r="AP2" s="4" t="s">
        <v>32</v>
      </c>
      <c r="AQ2" s="4" t="s">
        <v>33</v>
      </c>
      <c r="AR2" s="4" t="s">
        <v>34</v>
      </c>
      <c r="AS2" s="4" t="s">
        <v>35</v>
      </c>
      <c r="AT2" s="4" t="s">
        <v>36</v>
      </c>
      <c r="AU2" s="4" t="s">
        <v>37</v>
      </c>
      <c r="AV2" s="4" t="s">
        <v>38</v>
      </c>
      <c r="AW2" s="4" t="s">
        <v>39</v>
      </c>
      <c r="AX2" s="4" t="s">
        <v>40</v>
      </c>
      <c r="AY2" s="6" t="s">
        <v>41</v>
      </c>
      <c r="AZ2" s="4" t="s">
        <v>42</v>
      </c>
      <c r="BA2" s="4" t="s">
        <v>43</v>
      </c>
      <c r="BB2" s="4" t="s">
        <v>44</v>
      </c>
      <c r="BC2" s="4" t="s">
        <v>57</v>
      </c>
      <c r="BD2" s="1" t="s">
        <v>45</v>
      </c>
      <c r="BE2" s="1" t="s">
        <v>46</v>
      </c>
      <c r="BJ2" s="1" t="s">
        <v>47</v>
      </c>
      <c r="BK2" s="1" t="s">
        <v>48</v>
      </c>
      <c r="BL2" s="1" t="s">
        <v>49</v>
      </c>
      <c r="BM2" s="1" t="s">
        <v>50</v>
      </c>
      <c r="BN2" s="3" t="s">
        <v>51</v>
      </c>
    </row>
    <row r="3" spans="1:75" s="2" customFormat="1">
      <c r="A3"/>
      <c r="B3"/>
      <c r="C3"/>
      <c r="D3"/>
      <c r="E3"/>
      <c r="F3"/>
      <c r="G3"/>
      <c r="H3"/>
      <c r="J3" s="6">
        <v>20</v>
      </c>
      <c r="K3" s="6">
        <v>3</v>
      </c>
      <c r="L3" s="6">
        <v>3</v>
      </c>
      <c r="M3" s="6">
        <v>20</v>
      </c>
      <c r="N3" s="6">
        <v>20</v>
      </c>
      <c r="O3" s="6">
        <v>20</v>
      </c>
      <c r="P3" s="6">
        <v>20</v>
      </c>
      <c r="Q3" s="6">
        <v>5</v>
      </c>
      <c r="R3" s="6">
        <v>20</v>
      </c>
      <c r="S3" s="6">
        <v>20</v>
      </c>
      <c r="T3" s="6">
        <v>30</v>
      </c>
      <c r="U3" s="6">
        <v>10</v>
      </c>
      <c r="V3" s="6">
        <v>75</v>
      </c>
      <c r="W3" s="6">
        <v>25</v>
      </c>
      <c r="X3" s="6">
        <v>10</v>
      </c>
      <c r="Y3" s="6">
        <v>5</v>
      </c>
      <c r="Z3" s="6">
        <v>5</v>
      </c>
      <c r="AA3" s="6">
        <v>20</v>
      </c>
      <c r="AB3" s="6">
        <v>30</v>
      </c>
      <c r="AC3" s="6">
        <v>20</v>
      </c>
      <c r="AD3" s="6">
        <v>20</v>
      </c>
      <c r="AE3" s="6">
        <v>20</v>
      </c>
      <c r="AF3" s="6">
        <v>5</v>
      </c>
      <c r="AG3" s="6">
        <v>2</v>
      </c>
      <c r="AH3" s="6">
        <v>10</v>
      </c>
      <c r="AI3" s="6">
        <v>10</v>
      </c>
      <c r="AJ3" s="6">
        <v>2</v>
      </c>
      <c r="AK3" s="6">
        <v>20</v>
      </c>
      <c r="AL3" s="6">
        <v>3</v>
      </c>
      <c r="AM3" s="6">
        <v>75</v>
      </c>
      <c r="AN3" s="6">
        <v>30</v>
      </c>
      <c r="AO3" s="6">
        <v>5</v>
      </c>
      <c r="AP3" s="6">
        <v>5</v>
      </c>
      <c r="AQ3" s="6">
        <v>20</v>
      </c>
      <c r="AR3" s="6">
        <v>20</v>
      </c>
      <c r="AS3" s="6">
        <v>20</v>
      </c>
      <c r="AT3" s="6">
        <v>5</v>
      </c>
      <c r="AU3" s="6">
        <v>20</v>
      </c>
      <c r="AV3" s="6">
        <v>3</v>
      </c>
      <c r="AW3" s="6">
        <v>3</v>
      </c>
      <c r="AX3" s="6">
        <v>20</v>
      </c>
      <c r="AY3" s="6">
        <v>100</v>
      </c>
      <c r="AZ3" s="6">
        <v>20</v>
      </c>
      <c r="BA3" s="6">
        <v>20</v>
      </c>
      <c r="BB3" s="6">
        <v>20</v>
      </c>
      <c r="BC3" s="6">
        <v>20</v>
      </c>
      <c r="BD3" s="2">
        <v>100</v>
      </c>
      <c r="BE3" s="2">
        <v>200</v>
      </c>
      <c r="BJ3" s="2">
        <f>(J3+K3+L3+Q3+U3/2+Y3+Z3+P3+S3+N3/5+AE3+AC3+AF3+AG3+AH3+AI3+AJ3+AL3+AO3+AQ3+AT3+AV3+AW3+AX3+AZ3+BC3)/$BJ$1*100</f>
        <v>100</v>
      </c>
      <c r="BK3" s="2">
        <f t="shared" ref="BK3:BK34" si="0">(M3+O3+R3+T3+X3+AB3+AA3+AD3+AK3+AP3+AR3+AS3+AU3+BA3+BB3)/$BK$1*100</f>
        <v>100</v>
      </c>
      <c r="BL3" s="2">
        <f t="shared" ref="BL3:BL34" si="1">(V3+W3+AM3+AN3/6*5+AY3+BD3+BE3)/BL$1*100</f>
        <v>100</v>
      </c>
      <c r="BM3" s="2">
        <v>100</v>
      </c>
      <c r="BN3" s="7">
        <f t="shared" ref="BN3:BN34" si="2">BJ3*0.1+BK3*0.1+BL3*0.6+BM3*0.2</f>
        <v>100</v>
      </c>
    </row>
    <row r="4" spans="1:75" s="1" customFormat="1" ht="14.1" customHeight="1">
      <c r="A4"/>
      <c r="B4"/>
      <c r="C4"/>
      <c r="D4"/>
      <c r="E4"/>
      <c r="F4"/>
      <c r="G4"/>
      <c r="H4"/>
      <c r="I4" s="1">
        <v>3310</v>
      </c>
      <c r="J4" s="4">
        <v>15</v>
      </c>
      <c r="K4" s="4">
        <v>3</v>
      </c>
      <c r="L4" s="4"/>
      <c r="M4" s="4">
        <v>20</v>
      </c>
      <c r="N4" s="4">
        <v>18</v>
      </c>
      <c r="O4" s="4">
        <v>15</v>
      </c>
      <c r="P4" s="4">
        <v>17</v>
      </c>
      <c r="Q4" s="4">
        <v>5</v>
      </c>
      <c r="R4" s="4">
        <v>12</v>
      </c>
      <c r="S4" s="4">
        <v>18</v>
      </c>
      <c r="T4" s="4">
        <v>27</v>
      </c>
      <c r="U4" s="4">
        <v>10</v>
      </c>
      <c r="V4" s="13">
        <v>59</v>
      </c>
      <c r="W4" s="13">
        <v>18.5</v>
      </c>
      <c r="X4" s="4">
        <v>8</v>
      </c>
      <c r="Y4" s="4"/>
      <c r="Z4" s="4"/>
      <c r="AA4" s="4">
        <v>12</v>
      </c>
      <c r="AB4" s="4">
        <v>30</v>
      </c>
      <c r="AC4" s="4"/>
      <c r="AD4" s="4">
        <v>10</v>
      </c>
      <c r="AE4" s="4"/>
      <c r="AF4" s="4">
        <v>2.75</v>
      </c>
      <c r="AG4" s="4">
        <v>2</v>
      </c>
      <c r="AH4" s="4">
        <v>5</v>
      </c>
      <c r="AI4" s="4">
        <v>5.5</v>
      </c>
      <c r="AJ4" s="4">
        <v>2</v>
      </c>
      <c r="AK4" s="4"/>
      <c r="AL4" s="4">
        <v>2</v>
      </c>
      <c r="AM4" s="6">
        <v>47</v>
      </c>
      <c r="AN4" s="6">
        <v>24.5</v>
      </c>
      <c r="AO4" s="4"/>
      <c r="AP4" s="4"/>
      <c r="AQ4" s="4">
        <v>17</v>
      </c>
      <c r="AR4" s="4">
        <v>17</v>
      </c>
      <c r="AS4" s="4"/>
      <c r="AT4" s="4"/>
      <c r="AU4" s="4"/>
      <c r="AV4" s="4">
        <v>3</v>
      </c>
      <c r="AW4" s="4">
        <v>2</v>
      </c>
      <c r="AX4" s="4">
        <v>20</v>
      </c>
      <c r="AY4" s="6">
        <v>69</v>
      </c>
      <c r="AZ4" s="4">
        <v>14</v>
      </c>
      <c r="BA4" s="4">
        <v>13</v>
      </c>
      <c r="BB4" s="4">
        <v>20</v>
      </c>
      <c r="BC4" s="4">
        <v>4.5</v>
      </c>
      <c r="BJ4" s="1">
        <f>(J4+K4+L4+Q4+U4/2+Y4+Z4+P4+S4+N4/5+AE4+AC4+AF4+AG4+AH4+AI4+AJ4+AL4+AO4+AQ4+AT4+AV4+AW4+AX4+AZ4+BC4)/$BJ$1*100</f>
        <v>56.724806201550379</v>
      </c>
      <c r="BK4" s="1">
        <f t="shared" si="0"/>
        <v>62.372881355932208</v>
      </c>
      <c r="BL4" s="1">
        <f t="shared" si="1"/>
        <v>35.652777777777779</v>
      </c>
      <c r="BN4" s="3">
        <f t="shared" si="2"/>
        <v>33.301435422414926</v>
      </c>
    </row>
    <row r="5" spans="1:75" s="1" customFormat="1" ht="12.75" customHeight="1">
      <c r="A5"/>
      <c r="B5"/>
      <c r="C5"/>
      <c r="D5"/>
      <c r="E5"/>
      <c r="F5"/>
      <c r="G5"/>
      <c r="H5"/>
      <c r="I5" s="1">
        <v>4191</v>
      </c>
      <c r="J5" s="4">
        <v>18</v>
      </c>
      <c r="K5" s="4">
        <v>3</v>
      </c>
      <c r="L5" s="4">
        <v>3</v>
      </c>
      <c r="M5" s="4">
        <v>20</v>
      </c>
      <c r="N5" s="4">
        <v>20</v>
      </c>
      <c r="O5" s="4">
        <v>18</v>
      </c>
      <c r="P5" s="4">
        <v>16</v>
      </c>
      <c r="Q5" s="4">
        <v>5</v>
      </c>
      <c r="R5" s="4">
        <v>20</v>
      </c>
      <c r="S5" s="4">
        <v>11</v>
      </c>
      <c r="T5" s="4">
        <v>30</v>
      </c>
      <c r="U5" s="4">
        <v>10</v>
      </c>
      <c r="V5" s="13">
        <v>61</v>
      </c>
      <c r="W5" s="13">
        <v>18.25</v>
      </c>
      <c r="X5" s="4">
        <v>10</v>
      </c>
      <c r="Y5" s="4">
        <v>5</v>
      </c>
      <c r="Z5" s="4">
        <v>5</v>
      </c>
      <c r="AA5" s="4">
        <v>20</v>
      </c>
      <c r="AB5" s="4">
        <v>27</v>
      </c>
      <c r="AC5" s="4">
        <v>14.5</v>
      </c>
      <c r="AD5" s="4">
        <v>20</v>
      </c>
      <c r="AE5" s="4">
        <v>16.5</v>
      </c>
      <c r="AF5" s="4">
        <v>5</v>
      </c>
      <c r="AG5" s="4">
        <v>2</v>
      </c>
      <c r="AH5" s="4">
        <v>5</v>
      </c>
      <c r="AI5" s="4">
        <v>4.5</v>
      </c>
      <c r="AJ5" s="4">
        <v>2</v>
      </c>
      <c r="AK5" s="4">
        <v>19</v>
      </c>
      <c r="AL5" s="4">
        <v>3</v>
      </c>
      <c r="AM5" s="6">
        <v>58</v>
      </c>
      <c r="AN5" s="6">
        <v>29</v>
      </c>
      <c r="AO5" s="4">
        <v>5</v>
      </c>
      <c r="AP5" s="4">
        <v>5</v>
      </c>
      <c r="AQ5" s="4">
        <v>12</v>
      </c>
      <c r="AR5" s="4">
        <v>19</v>
      </c>
      <c r="AS5" s="4">
        <v>16</v>
      </c>
      <c r="AT5" s="4">
        <v>5</v>
      </c>
      <c r="AU5" s="4">
        <v>18</v>
      </c>
      <c r="AV5" s="4">
        <v>3</v>
      </c>
      <c r="AW5" s="4">
        <v>1</v>
      </c>
      <c r="AX5" s="4">
        <v>14</v>
      </c>
      <c r="AY5" s="6">
        <v>67.5</v>
      </c>
      <c r="AZ5" s="4">
        <v>12</v>
      </c>
      <c r="BA5" s="4">
        <v>20</v>
      </c>
      <c r="BB5" s="4">
        <v>20</v>
      </c>
      <c r="BC5" s="4">
        <v>4</v>
      </c>
      <c r="BJ5" s="1">
        <f t="shared" ref="BJ5:BJ51" si="3">(J5+K5+L5+Q5+U5/2+Y5+Z5+P5+S5+N5/5+AE5+AC5+AF5+AG5+AH5+AI5+AJ5+AL5+AO5+AQ5+AT5+AV5+AW5+AX5+AZ5+BC5)/$BJ$1*100</f>
        <v>71.124031007751938</v>
      </c>
      <c r="BK5" s="1">
        <f t="shared" si="0"/>
        <v>95.593220338983059</v>
      </c>
      <c r="BL5" s="1">
        <f t="shared" si="1"/>
        <v>38.152777777777771</v>
      </c>
      <c r="BN5" s="3">
        <f t="shared" si="2"/>
        <v>39.56339180134016</v>
      </c>
    </row>
    <row r="6" spans="1:75" s="1" customFormat="1" ht="14.1" customHeight="1">
      <c r="A6"/>
      <c r="B6"/>
      <c r="C6"/>
      <c r="D6"/>
      <c r="E6"/>
      <c r="F6"/>
      <c r="G6"/>
      <c r="H6"/>
      <c r="I6" s="1">
        <v>5170</v>
      </c>
      <c r="J6" s="4">
        <v>18.5</v>
      </c>
      <c r="K6" s="4">
        <v>3</v>
      </c>
      <c r="L6" s="4">
        <v>3</v>
      </c>
      <c r="M6" s="4">
        <v>20</v>
      </c>
      <c r="N6" s="4">
        <v>20</v>
      </c>
      <c r="O6" s="4">
        <v>19</v>
      </c>
      <c r="P6" s="4">
        <v>17</v>
      </c>
      <c r="Q6" s="4">
        <v>5</v>
      </c>
      <c r="R6" s="4">
        <v>20</v>
      </c>
      <c r="S6" s="4">
        <v>19.5</v>
      </c>
      <c r="T6" s="4">
        <v>30</v>
      </c>
      <c r="U6" s="4">
        <v>10</v>
      </c>
      <c r="V6" s="13">
        <v>70</v>
      </c>
      <c r="W6" s="13">
        <v>23.5</v>
      </c>
      <c r="X6" s="4">
        <v>10</v>
      </c>
      <c r="Y6" s="4">
        <v>5</v>
      </c>
      <c r="Z6" s="4">
        <v>5</v>
      </c>
      <c r="AA6" s="4">
        <v>20</v>
      </c>
      <c r="AB6" s="4">
        <v>30</v>
      </c>
      <c r="AC6" s="4">
        <v>14</v>
      </c>
      <c r="AD6" s="4">
        <v>20</v>
      </c>
      <c r="AE6" s="4">
        <v>18.5</v>
      </c>
      <c r="AF6" s="4">
        <v>4</v>
      </c>
      <c r="AG6" s="4">
        <v>2</v>
      </c>
      <c r="AH6" s="4">
        <v>10</v>
      </c>
      <c r="AI6" s="4">
        <v>9</v>
      </c>
      <c r="AJ6" s="4">
        <v>2</v>
      </c>
      <c r="AK6" s="4">
        <v>20</v>
      </c>
      <c r="AL6" s="4">
        <v>3</v>
      </c>
      <c r="AM6" s="6">
        <v>75</v>
      </c>
      <c r="AN6" s="6">
        <v>29</v>
      </c>
      <c r="AO6" s="4">
        <v>5</v>
      </c>
      <c r="AP6" s="4">
        <v>5</v>
      </c>
      <c r="AQ6" s="4">
        <v>15</v>
      </c>
      <c r="AR6" s="4">
        <v>20</v>
      </c>
      <c r="AS6" s="4">
        <v>20</v>
      </c>
      <c r="AT6" s="4">
        <v>5</v>
      </c>
      <c r="AU6" s="4">
        <v>20</v>
      </c>
      <c r="AV6" s="4">
        <v>3</v>
      </c>
      <c r="AW6" s="4">
        <v>2.5</v>
      </c>
      <c r="AX6" s="4">
        <v>19.5</v>
      </c>
      <c r="AY6" s="6">
        <v>94</v>
      </c>
      <c r="AZ6" s="4">
        <v>18</v>
      </c>
      <c r="BA6" s="4">
        <v>20</v>
      </c>
      <c r="BB6" s="4">
        <v>20</v>
      </c>
      <c r="BC6" s="4">
        <v>16</v>
      </c>
      <c r="BJ6" s="1">
        <f t="shared" si="3"/>
        <v>89.728682170542641</v>
      </c>
      <c r="BK6" s="1">
        <f t="shared" si="0"/>
        <v>99.661016949152554</v>
      </c>
      <c r="BL6" s="1">
        <f t="shared" si="1"/>
        <v>47.777777777777771</v>
      </c>
      <c r="BN6" s="3">
        <f t="shared" si="2"/>
        <v>47.605636578636179</v>
      </c>
    </row>
    <row r="7" spans="1:75" s="1" customFormat="1" ht="14.1" customHeight="1">
      <c r="A7"/>
      <c r="B7"/>
      <c r="C7"/>
      <c r="D7"/>
      <c r="E7"/>
      <c r="F7"/>
      <c r="G7"/>
      <c r="H7"/>
      <c r="I7" s="1">
        <v>5420</v>
      </c>
      <c r="J7" s="4">
        <v>17</v>
      </c>
      <c r="K7" s="4"/>
      <c r="L7" s="4">
        <v>3</v>
      </c>
      <c r="M7" s="4">
        <v>20</v>
      </c>
      <c r="N7" s="4"/>
      <c r="O7" s="4">
        <v>16</v>
      </c>
      <c r="P7" s="4">
        <v>16</v>
      </c>
      <c r="Q7" s="4">
        <v>2.5</v>
      </c>
      <c r="R7" s="4">
        <v>13</v>
      </c>
      <c r="S7" s="4">
        <v>9</v>
      </c>
      <c r="T7" s="4">
        <v>16</v>
      </c>
      <c r="U7" s="4">
        <v>10</v>
      </c>
      <c r="V7" s="13">
        <v>47</v>
      </c>
      <c r="W7" s="13">
        <v>14.5</v>
      </c>
      <c r="X7" s="4">
        <v>9</v>
      </c>
      <c r="Y7" s="4"/>
      <c r="Z7" s="4"/>
      <c r="AA7" s="4">
        <v>18</v>
      </c>
      <c r="AB7" s="4"/>
      <c r="AC7" s="4">
        <v>15.5</v>
      </c>
      <c r="AD7" s="4"/>
      <c r="AE7" s="4">
        <v>17</v>
      </c>
      <c r="AF7" s="4"/>
      <c r="AG7" s="4">
        <v>2</v>
      </c>
      <c r="AH7" s="4">
        <v>5</v>
      </c>
      <c r="AI7" s="4">
        <v>4.5</v>
      </c>
      <c r="AJ7" s="4">
        <v>2</v>
      </c>
      <c r="AK7" s="4">
        <v>16</v>
      </c>
      <c r="AL7" s="4">
        <v>1</v>
      </c>
      <c r="AM7" s="6">
        <v>43</v>
      </c>
      <c r="AN7" s="6"/>
      <c r="AO7" s="4"/>
      <c r="AP7" s="4"/>
      <c r="AQ7" s="4">
        <v>9</v>
      </c>
      <c r="AR7" s="4"/>
      <c r="AS7" s="4">
        <v>10</v>
      </c>
      <c r="AT7" s="4">
        <v>5</v>
      </c>
      <c r="AU7" s="4"/>
      <c r="AV7" s="4">
        <v>3</v>
      </c>
      <c r="AW7" s="4">
        <v>2</v>
      </c>
      <c r="AX7" s="4">
        <v>20</v>
      </c>
      <c r="AY7" s="6">
        <v>70.5</v>
      </c>
      <c r="AZ7" s="4">
        <v>17</v>
      </c>
      <c r="BA7" s="4">
        <v>17</v>
      </c>
      <c r="BB7" s="4"/>
      <c r="BC7" s="4">
        <v>12</v>
      </c>
      <c r="BJ7" s="1">
        <f t="shared" si="3"/>
        <v>64.922480620155042</v>
      </c>
      <c r="BK7" s="1">
        <f t="shared" si="0"/>
        <v>45.762711864406782</v>
      </c>
      <c r="BL7" s="1">
        <f t="shared" si="1"/>
        <v>29.166666666666668</v>
      </c>
      <c r="BN7" s="3">
        <f t="shared" si="2"/>
        <v>28.568519248456184</v>
      </c>
    </row>
    <row r="8" spans="1:75" s="1" customFormat="1" ht="14.1" customHeight="1">
      <c r="A8"/>
      <c r="B8"/>
      <c r="C8"/>
      <c r="D8"/>
      <c r="E8"/>
      <c r="F8"/>
      <c r="G8"/>
      <c r="H8"/>
      <c r="I8" s="1">
        <v>6261</v>
      </c>
      <c r="J8" s="4">
        <v>16</v>
      </c>
      <c r="K8" s="4">
        <v>3</v>
      </c>
      <c r="L8" s="4">
        <v>3</v>
      </c>
      <c r="M8" s="4">
        <v>20</v>
      </c>
      <c r="N8" s="4">
        <v>15</v>
      </c>
      <c r="O8" s="4">
        <v>17</v>
      </c>
      <c r="P8" s="4">
        <v>14</v>
      </c>
      <c r="Q8" s="4">
        <v>5</v>
      </c>
      <c r="R8" s="4">
        <v>17</v>
      </c>
      <c r="S8" s="4">
        <v>11.5</v>
      </c>
      <c r="T8" s="4">
        <v>29</v>
      </c>
      <c r="U8" s="4">
        <v>10</v>
      </c>
      <c r="V8" s="13">
        <v>64</v>
      </c>
      <c r="W8" s="13">
        <v>22.5</v>
      </c>
      <c r="X8" s="4">
        <v>10</v>
      </c>
      <c r="Y8" s="4">
        <v>5</v>
      </c>
      <c r="Z8" s="4">
        <v>5</v>
      </c>
      <c r="AA8" s="4">
        <v>20</v>
      </c>
      <c r="AB8" s="4">
        <v>29</v>
      </c>
      <c r="AC8" s="4">
        <v>5</v>
      </c>
      <c r="AD8" s="4">
        <v>17</v>
      </c>
      <c r="AE8" s="4">
        <v>16.5</v>
      </c>
      <c r="AF8" s="4">
        <v>3.5</v>
      </c>
      <c r="AG8" s="4">
        <v>2</v>
      </c>
      <c r="AH8" s="4">
        <v>9.5</v>
      </c>
      <c r="AI8" s="4">
        <v>8.5</v>
      </c>
      <c r="AJ8" s="4">
        <v>2</v>
      </c>
      <c r="AK8" s="4">
        <v>19</v>
      </c>
      <c r="AL8" s="4"/>
      <c r="AM8" s="6">
        <v>60</v>
      </c>
      <c r="AN8" s="6">
        <v>29.5</v>
      </c>
      <c r="AO8" s="4">
        <v>5</v>
      </c>
      <c r="AP8" s="4">
        <v>5</v>
      </c>
      <c r="AQ8" s="4">
        <v>10</v>
      </c>
      <c r="AR8" s="4">
        <v>17</v>
      </c>
      <c r="AS8" s="4">
        <v>17</v>
      </c>
      <c r="AT8" s="4">
        <v>5</v>
      </c>
      <c r="AU8" s="4">
        <v>15</v>
      </c>
      <c r="AV8" s="4">
        <v>3</v>
      </c>
      <c r="AW8" s="4">
        <v>1</v>
      </c>
      <c r="AX8" s="4">
        <v>13</v>
      </c>
      <c r="AY8" s="6">
        <v>72</v>
      </c>
      <c r="AZ8" s="4">
        <v>15</v>
      </c>
      <c r="BA8" s="4">
        <v>16</v>
      </c>
      <c r="BB8" s="4">
        <v>20</v>
      </c>
      <c r="BC8" s="4">
        <v>11</v>
      </c>
      <c r="BJ8" s="1">
        <f t="shared" si="3"/>
        <v>69.961240310077528</v>
      </c>
      <c r="BK8" s="1">
        <f t="shared" si="0"/>
        <v>90.847457627118644</v>
      </c>
      <c r="BL8" s="1">
        <f t="shared" si="1"/>
        <v>40.513888888888886</v>
      </c>
      <c r="BN8" s="3">
        <f t="shared" si="2"/>
        <v>40.389203127052951</v>
      </c>
    </row>
    <row r="9" spans="1:75" s="1" customFormat="1" ht="14.1" customHeight="1">
      <c r="A9"/>
      <c r="B9"/>
      <c r="C9"/>
      <c r="D9"/>
      <c r="E9"/>
      <c r="F9"/>
      <c r="G9"/>
      <c r="H9"/>
      <c r="I9" s="1">
        <v>8067</v>
      </c>
      <c r="J9" s="4">
        <v>20</v>
      </c>
      <c r="K9" s="4">
        <v>3</v>
      </c>
      <c r="L9" s="4">
        <v>3</v>
      </c>
      <c r="M9" s="4">
        <v>20</v>
      </c>
      <c r="N9" s="4">
        <v>18</v>
      </c>
      <c r="O9" s="4">
        <v>18</v>
      </c>
      <c r="P9" s="4">
        <v>16</v>
      </c>
      <c r="Q9" s="4">
        <v>5</v>
      </c>
      <c r="R9" s="4">
        <v>20</v>
      </c>
      <c r="S9" s="4">
        <v>6</v>
      </c>
      <c r="T9" s="4">
        <v>30</v>
      </c>
      <c r="U9" s="4">
        <v>10</v>
      </c>
      <c r="V9" s="13">
        <v>65</v>
      </c>
      <c r="W9" s="13">
        <v>18</v>
      </c>
      <c r="X9" s="4">
        <v>10</v>
      </c>
      <c r="Y9" s="4"/>
      <c r="Z9" s="4">
        <v>5</v>
      </c>
      <c r="AA9" s="4">
        <v>20</v>
      </c>
      <c r="AB9" s="4">
        <v>30</v>
      </c>
      <c r="AC9" s="4">
        <v>16.5</v>
      </c>
      <c r="AD9" s="4">
        <v>20</v>
      </c>
      <c r="AE9" s="4">
        <v>17</v>
      </c>
      <c r="AF9" s="4"/>
      <c r="AG9" s="4">
        <v>2</v>
      </c>
      <c r="AH9" s="4">
        <v>5</v>
      </c>
      <c r="AI9" s="4">
        <v>6</v>
      </c>
      <c r="AJ9" s="4"/>
      <c r="AK9" s="4">
        <v>19</v>
      </c>
      <c r="AL9" s="4">
        <v>1</v>
      </c>
      <c r="AM9" s="6">
        <v>58</v>
      </c>
      <c r="AN9" s="6">
        <v>19.5</v>
      </c>
      <c r="AO9" s="4">
        <v>5</v>
      </c>
      <c r="AP9" s="4">
        <v>3</v>
      </c>
      <c r="AQ9" s="4">
        <v>13</v>
      </c>
      <c r="AR9" s="4">
        <v>20</v>
      </c>
      <c r="AS9" s="4">
        <v>20</v>
      </c>
      <c r="AT9" s="4"/>
      <c r="AU9" s="4">
        <v>20</v>
      </c>
      <c r="AV9" s="4">
        <v>3</v>
      </c>
      <c r="AW9" s="4">
        <v>2</v>
      </c>
      <c r="AX9" s="4">
        <v>20</v>
      </c>
      <c r="AY9" s="6">
        <v>95</v>
      </c>
      <c r="AZ9" s="4">
        <v>17</v>
      </c>
      <c r="BA9" s="4">
        <v>20</v>
      </c>
      <c r="BB9" s="4">
        <v>20</v>
      </c>
      <c r="BC9" s="4">
        <v>18</v>
      </c>
      <c r="BJ9" s="1">
        <f t="shared" si="3"/>
        <v>74.457364341085267</v>
      </c>
      <c r="BK9" s="1">
        <f t="shared" si="0"/>
        <v>98.305084745762713</v>
      </c>
      <c r="BL9" s="1">
        <f t="shared" si="1"/>
        <v>42.041666666666664</v>
      </c>
      <c r="BN9" s="3">
        <f t="shared" si="2"/>
        <v>42.501244908684797</v>
      </c>
      <c r="BO9" s="8" t="s">
        <v>52</v>
      </c>
      <c r="BP9" s="8"/>
      <c r="BQ9" s="8"/>
      <c r="BR9" s="8"/>
      <c r="BS9" s="8"/>
      <c r="BT9" s="8"/>
      <c r="BU9" s="8"/>
      <c r="BV9" s="8"/>
      <c r="BW9" s="8"/>
    </row>
    <row r="10" spans="1:75" s="1" customFormat="1" ht="14.1" customHeight="1">
      <c r="A10"/>
      <c r="B10"/>
      <c r="C10"/>
      <c r="D10"/>
      <c r="E10"/>
      <c r="F10"/>
      <c r="G10"/>
      <c r="H10"/>
      <c r="I10" s="1">
        <v>9332</v>
      </c>
      <c r="J10" s="4">
        <v>13</v>
      </c>
      <c r="K10" s="4">
        <v>3</v>
      </c>
      <c r="L10" s="4">
        <v>3</v>
      </c>
      <c r="M10" s="4">
        <v>19</v>
      </c>
      <c r="N10" s="4">
        <v>20</v>
      </c>
      <c r="O10" s="4">
        <v>8</v>
      </c>
      <c r="P10" s="4">
        <v>15</v>
      </c>
      <c r="Q10" s="4">
        <v>5</v>
      </c>
      <c r="R10" s="4">
        <v>15</v>
      </c>
      <c r="S10" s="4">
        <v>18</v>
      </c>
      <c r="T10" s="4">
        <v>30</v>
      </c>
      <c r="U10" s="4">
        <v>10</v>
      </c>
      <c r="V10" s="13">
        <v>57</v>
      </c>
      <c r="W10" s="13">
        <v>15</v>
      </c>
      <c r="X10" s="4">
        <v>10</v>
      </c>
      <c r="Y10" s="4">
        <v>5</v>
      </c>
      <c r="Z10" s="4">
        <v>5</v>
      </c>
      <c r="AA10" s="4">
        <v>20</v>
      </c>
      <c r="AB10" s="4">
        <v>29</v>
      </c>
      <c r="AC10" s="4">
        <v>19.5</v>
      </c>
      <c r="AD10" s="4"/>
      <c r="AE10" s="4">
        <v>17</v>
      </c>
      <c r="AF10" s="4"/>
      <c r="AG10" s="4">
        <v>2</v>
      </c>
      <c r="AH10" s="4">
        <v>7</v>
      </c>
      <c r="AI10" s="4">
        <v>3.5</v>
      </c>
      <c r="AJ10" s="4">
        <v>2</v>
      </c>
      <c r="AK10" s="4">
        <v>5</v>
      </c>
      <c r="AL10" s="4"/>
      <c r="AM10" s="6">
        <v>50</v>
      </c>
      <c r="AN10" s="6">
        <v>25</v>
      </c>
      <c r="AO10" s="4"/>
      <c r="AP10" s="4">
        <v>5</v>
      </c>
      <c r="AQ10" s="4"/>
      <c r="AR10" s="4"/>
      <c r="AS10" s="4">
        <v>10</v>
      </c>
      <c r="AT10" s="4"/>
      <c r="AU10" s="4">
        <v>20</v>
      </c>
      <c r="AV10" s="4"/>
      <c r="AW10" s="4"/>
      <c r="AX10" s="4">
        <v>20</v>
      </c>
      <c r="AY10" s="6">
        <v>72</v>
      </c>
      <c r="AZ10" s="4"/>
      <c r="BA10" s="4">
        <v>5</v>
      </c>
      <c r="BB10" s="4">
        <v>20</v>
      </c>
      <c r="BC10" s="4">
        <v>13</v>
      </c>
      <c r="BJ10" s="1">
        <f t="shared" si="3"/>
        <v>62.015503875968989</v>
      </c>
      <c r="BK10" s="1">
        <f t="shared" si="0"/>
        <v>66.440677966101688</v>
      </c>
      <c r="BL10" s="1">
        <f t="shared" si="1"/>
        <v>35.805555555555557</v>
      </c>
      <c r="BN10" s="3">
        <f t="shared" si="2"/>
        <v>34.328951517540403</v>
      </c>
      <c r="BO10" s="8" t="s">
        <v>54</v>
      </c>
      <c r="BP10" s="8"/>
      <c r="BQ10" s="8"/>
      <c r="BR10" s="8"/>
      <c r="BS10" s="8"/>
      <c r="BT10" s="8"/>
      <c r="BU10" s="8"/>
      <c r="BV10" s="8"/>
      <c r="BW10" s="8"/>
    </row>
    <row r="11" spans="1:75" s="1" customFormat="1" ht="14.1" customHeight="1">
      <c r="A11"/>
      <c r="B11"/>
      <c r="C11"/>
      <c r="D11"/>
      <c r="E11"/>
      <c r="F11"/>
      <c r="G11"/>
      <c r="H11"/>
      <c r="I11" s="1">
        <v>10268</v>
      </c>
      <c r="J11" s="4">
        <v>15</v>
      </c>
      <c r="K11" s="4">
        <v>3</v>
      </c>
      <c r="L11" s="4">
        <v>3</v>
      </c>
      <c r="M11" s="4">
        <v>20</v>
      </c>
      <c r="N11" s="4">
        <v>19</v>
      </c>
      <c r="O11" s="4">
        <v>20</v>
      </c>
      <c r="P11" s="4">
        <v>17</v>
      </c>
      <c r="Q11" s="4">
        <v>5</v>
      </c>
      <c r="R11" s="4">
        <v>16</v>
      </c>
      <c r="S11" s="4">
        <v>18</v>
      </c>
      <c r="T11" s="4">
        <v>30</v>
      </c>
      <c r="U11" s="4">
        <v>10</v>
      </c>
      <c r="V11" s="13">
        <v>59</v>
      </c>
      <c r="W11" s="13">
        <v>18.25</v>
      </c>
      <c r="X11" s="4">
        <v>10</v>
      </c>
      <c r="Y11" s="4"/>
      <c r="Z11" s="4"/>
      <c r="AA11" s="4">
        <v>20</v>
      </c>
      <c r="AB11" s="4">
        <v>15</v>
      </c>
      <c r="AC11" s="4">
        <v>20</v>
      </c>
      <c r="AD11" s="4"/>
      <c r="AE11" s="4">
        <v>18.5</v>
      </c>
      <c r="AF11" s="4">
        <v>4</v>
      </c>
      <c r="AG11" s="4">
        <v>2</v>
      </c>
      <c r="AH11" s="4">
        <v>5</v>
      </c>
      <c r="AI11" s="4">
        <v>6</v>
      </c>
      <c r="AJ11" s="4">
        <v>2</v>
      </c>
      <c r="AK11" s="4">
        <v>19</v>
      </c>
      <c r="AL11" s="4">
        <v>2</v>
      </c>
      <c r="AM11" s="6">
        <v>59</v>
      </c>
      <c r="AN11" s="6">
        <v>17</v>
      </c>
      <c r="AO11" s="4">
        <v>5</v>
      </c>
      <c r="AP11" s="4"/>
      <c r="AQ11" s="4">
        <v>15</v>
      </c>
      <c r="AR11" s="4">
        <v>13</v>
      </c>
      <c r="AS11" s="4">
        <v>10</v>
      </c>
      <c r="AT11" s="4">
        <v>5</v>
      </c>
      <c r="AU11" s="4">
        <v>17</v>
      </c>
      <c r="AV11" s="4">
        <v>3</v>
      </c>
      <c r="AW11" s="4">
        <v>3</v>
      </c>
      <c r="AX11" s="4">
        <v>20</v>
      </c>
      <c r="AY11" s="6">
        <v>88</v>
      </c>
      <c r="AZ11" s="4">
        <v>14</v>
      </c>
      <c r="BA11" s="4">
        <v>20</v>
      </c>
      <c r="BB11" s="4">
        <v>20</v>
      </c>
      <c r="BC11" s="4">
        <v>15</v>
      </c>
      <c r="BJ11" s="1">
        <f t="shared" si="3"/>
        <v>81.124031007751938</v>
      </c>
      <c r="BK11" s="1">
        <f t="shared" si="0"/>
        <v>77.966101694915253</v>
      </c>
      <c r="BL11" s="1">
        <f t="shared" si="1"/>
        <v>39.736111111111114</v>
      </c>
      <c r="BN11" s="3">
        <f t="shared" si="2"/>
        <v>39.750679936933388</v>
      </c>
      <c r="BO11" s="8" t="s">
        <v>53</v>
      </c>
      <c r="BP11" s="8"/>
      <c r="BQ11" s="8"/>
      <c r="BR11" s="8"/>
      <c r="BS11" s="8"/>
      <c r="BT11" s="8"/>
      <c r="BU11" s="8"/>
      <c r="BV11" s="8"/>
      <c r="BW11" s="8"/>
    </row>
    <row r="12" spans="1:75" s="1" customFormat="1" ht="14.1" customHeight="1">
      <c r="A12"/>
      <c r="B12"/>
      <c r="C12"/>
      <c r="D12"/>
      <c r="E12"/>
      <c r="F12"/>
      <c r="G12"/>
      <c r="H12"/>
      <c r="I12" s="1">
        <v>11576</v>
      </c>
      <c r="J12" s="4">
        <v>16</v>
      </c>
      <c r="K12" s="4">
        <v>3</v>
      </c>
      <c r="L12" s="4">
        <v>3</v>
      </c>
      <c r="M12" s="4">
        <v>20</v>
      </c>
      <c r="N12" s="4">
        <v>18</v>
      </c>
      <c r="O12" s="4">
        <v>16</v>
      </c>
      <c r="P12" s="4">
        <v>17</v>
      </c>
      <c r="Q12" s="4">
        <v>5</v>
      </c>
      <c r="R12" s="4">
        <v>16</v>
      </c>
      <c r="S12" s="4">
        <v>19.5</v>
      </c>
      <c r="T12" s="4">
        <v>30</v>
      </c>
      <c r="U12" s="4">
        <v>10</v>
      </c>
      <c r="V12" s="13">
        <v>46</v>
      </c>
      <c r="W12" s="13">
        <v>14.75</v>
      </c>
      <c r="X12" s="4">
        <v>8.5</v>
      </c>
      <c r="Y12" s="4"/>
      <c r="Z12" s="4">
        <v>5</v>
      </c>
      <c r="AA12" s="4">
        <v>20</v>
      </c>
      <c r="AB12" s="4">
        <v>30</v>
      </c>
      <c r="AC12" s="4">
        <v>7.5</v>
      </c>
      <c r="AD12" s="4">
        <v>15</v>
      </c>
      <c r="AE12" s="4">
        <v>18.5</v>
      </c>
      <c r="AF12" s="4">
        <v>3.25</v>
      </c>
      <c r="AG12" s="4">
        <v>2</v>
      </c>
      <c r="AH12" s="4">
        <v>10</v>
      </c>
      <c r="AI12" s="4">
        <v>4</v>
      </c>
      <c r="AJ12" s="4">
        <v>2</v>
      </c>
      <c r="AK12" s="4">
        <v>19</v>
      </c>
      <c r="AL12" s="4"/>
      <c r="AM12" s="6">
        <v>29</v>
      </c>
      <c r="AN12" s="6">
        <v>25.5</v>
      </c>
      <c r="AO12" s="4">
        <v>5</v>
      </c>
      <c r="AP12" s="4">
        <v>5</v>
      </c>
      <c r="AQ12" s="4">
        <v>7</v>
      </c>
      <c r="AR12" s="4">
        <v>18</v>
      </c>
      <c r="AS12" s="4">
        <v>12</v>
      </c>
      <c r="AT12" s="4">
        <v>5</v>
      </c>
      <c r="AU12" s="4">
        <v>19</v>
      </c>
      <c r="AV12" s="4">
        <v>3</v>
      </c>
      <c r="AW12" s="4">
        <v>1</v>
      </c>
      <c r="AX12" s="4">
        <v>19.5</v>
      </c>
      <c r="AY12" s="6">
        <v>76.5</v>
      </c>
      <c r="AZ12" s="4">
        <v>18</v>
      </c>
      <c r="BA12" s="4">
        <v>15</v>
      </c>
      <c r="BB12" s="4">
        <v>19</v>
      </c>
      <c r="BC12" s="4">
        <v>5</v>
      </c>
      <c r="BJ12" s="1">
        <f t="shared" si="3"/>
        <v>72.810077519379846</v>
      </c>
      <c r="BK12" s="1">
        <f t="shared" si="0"/>
        <v>88.983050847457619</v>
      </c>
      <c r="BL12" s="1">
        <f t="shared" si="1"/>
        <v>31.25</v>
      </c>
      <c r="BN12" s="3">
        <f t="shared" si="2"/>
        <v>34.929312836683749</v>
      </c>
    </row>
    <row r="13" spans="1:75" s="1" customFormat="1" ht="14.1" customHeight="1">
      <c r="A13"/>
      <c r="B13"/>
      <c r="C13"/>
      <c r="D13"/>
      <c r="E13"/>
      <c r="F13"/>
      <c r="G13"/>
      <c r="H13"/>
      <c r="I13" s="1">
        <v>12435</v>
      </c>
      <c r="J13" s="4">
        <v>20</v>
      </c>
      <c r="K13" s="4">
        <v>3</v>
      </c>
      <c r="L13" s="4">
        <v>3</v>
      </c>
      <c r="M13" s="4">
        <v>20</v>
      </c>
      <c r="N13" s="4">
        <v>20</v>
      </c>
      <c r="O13" s="4">
        <v>19</v>
      </c>
      <c r="P13" s="4">
        <v>18.5</v>
      </c>
      <c r="Q13" s="4">
        <v>5</v>
      </c>
      <c r="R13" s="4">
        <v>20</v>
      </c>
      <c r="S13" s="4">
        <v>16</v>
      </c>
      <c r="T13" s="4">
        <v>30</v>
      </c>
      <c r="U13" s="4">
        <v>10</v>
      </c>
      <c r="V13" s="13">
        <v>75</v>
      </c>
      <c r="W13" s="13">
        <v>17.75</v>
      </c>
      <c r="X13" s="4">
        <v>7</v>
      </c>
      <c r="Y13" s="4">
        <v>5</v>
      </c>
      <c r="Z13" s="4">
        <v>5</v>
      </c>
      <c r="AA13" s="4">
        <v>20</v>
      </c>
      <c r="AB13" s="4">
        <v>30</v>
      </c>
      <c r="AC13" s="4">
        <v>19.5</v>
      </c>
      <c r="AD13" s="4">
        <v>20</v>
      </c>
      <c r="AE13" s="4">
        <v>18</v>
      </c>
      <c r="AF13" s="4">
        <v>5</v>
      </c>
      <c r="AG13" s="4">
        <v>2</v>
      </c>
      <c r="AH13" s="4">
        <v>10</v>
      </c>
      <c r="AI13" s="4">
        <v>9</v>
      </c>
      <c r="AJ13" s="4">
        <v>2</v>
      </c>
      <c r="AK13" s="4">
        <v>20</v>
      </c>
      <c r="AL13" s="4">
        <v>3</v>
      </c>
      <c r="AM13" s="6">
        <v>71</v>
      </c>
      <c r="AN13" s="6">
        <v>30</v>
      </c>
      <c r="AO13" s="4">
        <v>5</v>
      </c>
      <c r="AP13" s="4">
        <v>5</v>
      </c>
      <c r="AQ13" s="4">
        <v>20</v>
      </c>
      <c r="AR13" s="4">
        <v>20</v>
      </c>
      <c r="AS13" s="4">
        <v>20</v>
      </c>
      <c r="AT13" s="4">
        <v>5</v>
      </c>
      <c r="AU13" s="4">
        <v>20</v>
      </c>
      <c r="AV13" s="4">
        <v>3</v>
      </c>
      <c r="AW13" s="4">
        <v>3</v>
      </c>
      <c r="AX13" s="4">
        <v>13</v>
      </c>
      <c r="AY13" s="6">
        <v>100</v>
      </c>
      <c r="AZ13" s="4">
        <v>18</v>
      </c>
      <c r="BA13" s="4">
        <v>20</v>
      </c>
      <c r="BB13" s="4">
        <v>20</v>
      </c>
      <c r="BC13" s="4">
        <v>18</v>
      </c>
      <c r="BJ13" s="1">
        <f t="shared" si="3"/>
        <v>92.248062015503876</v>
      </c>
      <c r="BK13" s="1">
        <f t="shared" si="0"/>
        <v>98.644067796610173</v>
      </c>
      <c r="BL13" s="1">
        <f t="shared" si="1"/>
        <v>48.125</v>
      </c>
      <c r="BN13" s="3">
        <f t="shared" si="2"/>
        <v>47.964212981211404</v>
      </c>
      <c r="BO13" s="8" t="s">
        <v>55</v>
      </c>
      <c r="BP13" s="8"/>
      <c r="BQ13" s="8"/>
      <c r="BR13" s="8"/>
    </row>
    <row r="14" spans="1:75" s="1" customFormat="1" ht="14.1" customHeight="1">
      <c r="A14"/>
      <c r="B14"/>
      <c r="C14"/>
      <c r="D14"/>
      <c r="E14"/>
      <c r="F14"/>
      <c r="G14"/>
      <c r="H14"/>
      <c r="I14" s="1">
        <v>12446</v>
      </c>
      <c r="J14" s="4">
        <v>17</v>
      </c>
      <c r="K14" s="4">
        <v>3</v>
      </c>
      <c r="L14" s="4">
        <v>3</v>
      </c>
      <c r="M14" s="4">
        <v>20</v>
      </c>
      <c r="N14" s="4">
        <v>20</v>
      </c>
      <c r="O14" s="4">
        <v>19</v>
      </c>
      <c r="P14" s="4">
        <v>14</v>
      </c>
      <c r="Q14" s="4">
        <v>5</v>
      </c>
      <c r="R14" s="4">
        <v>17</v>
      </c>
      <c r="S14" s="4">
        <v>11.5</v>
      </c>
      <c r="T14" s="4">
        <v>22</v>
      </c>
      <c r="U14" s="4">
        <v>10</v>
      </c>
      <c r="V14" s="13">
        <v>48</v>
      </c>
      <c r="W14" s="13">
        <v>13</v>
      </c>
      <c r="X14" s="4">
        <v>8</v>
      </c>
      <c r="Y14" s="4">
        <v>5</v>
      </c>
      <c r="Z14" s="4">
        <v>5</v>
      </c>
      <c r="AA14" s="4">
        <v>6</v>
      </c>
      <c r="AB14" s="4">
        <v>15</v>
      </c>
      <c r="AC14" s="4">
        <v>9.5</v>
      </c>
      <c r="AD14" s="4">
        <v>20</v>
      </c>
      <c r="AE14" s="4">
        <v>16.5</v>
      </c>
      <c r="AF14" s="4">
        <v>3.5</v>
      </c>
      <c r="AG14" s="4">
        <v>2</v>
      </c>
      <c r="AH14" s="4">
        <v>9.5</v>
      </c>
      <c r="AI14" s="4">
        <v>5</v>
      </c>
      <c r="AJ14" s="4"/>
      <c r="AK14" s="4">
        <v>20</v>
      </c>
      <c r="AL14" s="4"/>
      <c r="AM14" s="6">
        <v>64</v>
      </c>
      <c r="AN14" s="6">
        <v>24.5</v>
      </c>
      <c r="AO14" s="4">
        <v>5</v>
      </c>
      <c r="AP14" s="4">
        <v>5</v>
      </c>
      <c r="AQ14" s="4">
        <v>13</v>
      </c>
      <c r="AR14" s="4">
        <v>20</v>
      </c>
      <c r="AS14" s="4">
        <v>10</v>
      </c>
      <c r="AT14" s="4"/>
      <c r="AU14" s="4">
        <v>20</v>
      </c>
      <c r="AV14" s="4">
        <v>3</v>
      </c>
      <c r="AW14" s="4">
        <v>3</v>
      </c>
      <c r="AX14" s="4">
        <v>19.5</v>
      </c>
      <c r="AY14" s="6">
        <v>73.5</v>
      </c>
      <c r="AZ14" s="4">
        <v>15</v>
      </c>
      <c r="BA14" s="4">
        <v>20</v>
      </c>
      <c r="BB14" s="4">
        <v>20</v>
      </c>
      <c r="BC14" s="4">
        <v>8</v>
      </c>
      <c r="BJ14" s="1">
        <f t="shared" si="3"/>
        <v>71.705426356589157</v>
      </c>
      <c r="BK14" s="1">
        <f t="shared" si="0"/>
        <v>82.033898305084733</v>
      </c>
      <c r="BL14" s="1">
        <f t="shared" si="1"/>
        <v>36.486111111111107</v>
      </c>
      <c r="BN14" s="3">
        <f t="shared" si="2"/>
        <v>37.265599132834055</v>
      </c>
    </row>
    <row r="15" spans="1:75" s="1" customFormat="1" ht="14.1" customHeight="1">
      <c r="A15"/>
      <c r="B15"/>
      <c r="C15"/>
      <c r="D15"/>
      <c r="E15"/>
      <c r="F15"/>
      <c r="G15"/>
      <c r="H15"/>
      <c r="I15" s="1">
        <v>12609</v>
      </c>
      <c r="J15" s="4">
        <v>16</v>
      </c>
      <c r="K15" s="4">
        <v>3</v>
      </c>
      <c r="L15" s="4">
        <v>3</v>
      </c>
      <c r="M15" s="4">
        <v>20</v>
      </c>
      <c r="N15" s="4">
        <v>18</v>
      </c>
      <c r="O15" s="4">
        <v>17</v>
      </c>
      <c r="P15" s="4">
        <v>17.5</v>
      </c>
      <c r="Q15" s="4">
        <v>5</v>
      </c>
      <c r="R15" s="4">
        <v>11</v>
      </c>
      <c r="S15" s="4">
        <v>11</v>
      </c>
      <c r="T15" s="4">
        <v>30</v>
      </c>
      <c r="U15" s="4"/>
      <c r="V15" s="13">
        <v>42</v>
      </c>
      <c r="W15" s="13">
        <v>14.25</v>
      </c>
      <c r="X15" s="4">
        <v>6</v>
      </c>
      <c r="Y15" s="4">
        <v>4</v>
      </c>
      <c r="Z15" s="4">
        <v>5</v>
      </c>
      <c r="AA15" s="4">
        <v>18</v>
      </c>
      <c r="AB15" s="4">
        <v>30</v>
      </c>
      <c r="AC15" s="4">
        <v>9</v>
      </c>
      <c r="AD15" s="4">
        <v>20</v>
      </c>
      <c r="AE15" s="4">
        <v>15</v>
      </c>
      <c r="AF15" s="4"/>
      <c r="AG15" s="4">
        <v>2</v>
      </c>
      <c r="AH15" s="4">
        <v>4</v>
      </c>
      <c r="AI15" s="4">
        <v>2</v>
      </c>
      <c r="AJ15" s="4">
        <v>2</v>
      </c>
      <c r="AK15" s="4">
        <v>17</v>
      </c>
      <c r="AL15" s="4">
        <v>3</v>
      </c>
      <c r="AM15" s="6">
        <v>42</v>
      </c>
      <c r="AN15" s="6">
        <v>25.5</v>
      </c>
      <c r="AO15" s="4">
        <v>5</v>
      </c>
      <c r="AP15" s="4">
        <v>5</v>
      </c>
      <c r="AQ15" s="4">
        <v>7</v>
      </c>
      <c r="AR15" s="4">
        <v>15</v>
      </c>
      <c r="AS15" s="4">
        <v>20</v>
      </c>
      <c r="AT15" s="4">
        <v>5</v>
      </c>
      <c r="AU15" s="4">
        <v>18</v>
      </c>
      <c r="AV15" s="4">
        <v>3</v>
      </c>
      <c r="AW15" s="4">
        <v>1</v>
      </c>
      <c r="AX15" s="4">
        <v>10</v>
      </c>
      <c r="AY15" s="6">
        <v>57</v>
      </c>
      <c r="AZ15" s="4">
        <v>12</v>
      </c>
      <c r="BA15" s="4">
        <v>8</v>
      </c>
      <c r="BB15" s="4">
        <v>18</v>
      </c>
      <c r="BC15" s="4">
        <v>2.5</v>
      </c>
      <c r="BJ15" s="1">
        <f t="shared" si="3"/>
        <v>58.372093023255815</v>
      </c>
      <c r="BK15" s="1">
        <f t="shared" si="0"/>
        <v>85.762711864406782</v>
      </c>
      <c r="BL15" s="1">
        <f t="shared" si="1"/>
        <v>29.416666666666668</v>
      </c>
      <c r="BN15" s="3">
        <f t="shared" si="2"/>
        <v>32.06348048876626</v>
      </c>
    </row>
    <row r="16" spans="1:75" s="1" customFormat="1" ht="14.1" customHeight="1">
      <c r="A16"/>
      <c r="B16"/>
      <c r="C16"/>
      <c r="D16"/>
      <c r="E16"/>
      <c r="F16"/>
      <c r="G16"/>
      <c r="H16"/>
      <c r="I16" s="1">
        <v>15200</v>
      </c>
      <c r="J16" s="4">
        <v>19</v>
      </c>
      <c r="K16" s="4">
        <v>3</v>
      </c>
      <c r="L16" s="4">
        <v>3</v>
      </c>
      <c r="M16" s="4">
        <v>20</v>
      </c>
      <c r="N16" s="4">
        <v>18</v>
      </c>
      <c r="O16" s="4">
        <v>19</v>
      </c>
      <c r="P16" s="4">
        <v>15</v>
      </c>
      <c r="Q16" s="4">
        <v>5</v>
      </c>
      <c r="R16" s="4">
        <v>20</v>
      </c>
      <c r="S16" s="4">
        <v>18</v>
      </c>
      <c r="T16" s="4">
        <v>30</v>
      </c>
      <c r="U16" s="4">
        <v>10</v>
      </c>
      <c r="V16" s="13">
        <v>71</v>
      </c>
      <c r="W16" s="13">
        <v>19.5</v>
      </c>
      <c r="X16" s="4">
        <v>8</v>
      </c>
      <c r="Y16" s="4">
        <v>5</v>
      </c>
      <c r="Z16" s="4">
        <v>5</v>
      </c>
      <c r="AA16" s="4">
        <v>20</v>
      </c>
      <c r="AB16" s="4">
        <v>30</v>
      </c>
      <c r="AC16" s="4">
        <v>16.5</v>
      </c>
      <c r="AD16" s="4">
        <v>20</v>
      </c>
      <c r="AE16" s="4">
        <v>19</v>
      </c>
      <c r="AF16" s="4">
        <v>2.5</v>
      </c>
      <c r="AG16" s="4">
        <v>2</v>
      </c>
      <c r="AH16" s="4">
        <v>8</v>
      </c>
      <c r="AI16" s="4">
        <v>6.5</v>
      </c>
      <c r="AJ16" s="4">
        <v>2</v>
      </c>
      <c r="AK16" s="4">
        <v>19</v>
      </c>
      <c r="AL16" s="4">
        <v>3</v>
      </c>
      <c r="AM16" s="6">
        <v>75</v>
      </c>
      <c r="AN16" s="6">
        <v>28.5</v>
      </c>
      <c r="AO16" s="4"/>
      <c r="AP16" s="4"/>
      <c r="AQ16" s="4">
        <v>13</v>
      </c>
      <c r="AR16" s="4">
        <v>14</v>
      </c>
      <c r="AS16" s="4">
        <v>20</v>
      </c>
      <c r="AT16" s="4">
        <v>5</v>
      </c>
      <c r="AU16" s="4">
        <v>20</v>
      </c>
      <c r="AV16" s="4"/>
      <c r="AW16" s="4"/>
      <c r="AX16" s="4">
        <v>20</v>
      </c>
      <c r="AY16" s="6">
        <v>85</v>
      </c>
      <c r="AZ16" s="4">
        <v>13</v>
      </c>
      <c r="BA16" s="4">
        <v>20</v>
      </c>
      <c r="BB16" s="4">
        <v>20</v>
      </c>
      <c r="BC16" s="4">
        <v>18</v>
      </c>
      <c r="BJ16" s="1">
        <f t="shared" si="3"/>
        <v>81.43410852713177</v>
      </c>
      <c r="BK16" s="1">
        <f t="shared" si="0"/>
        <v>94.915254237288138</v>
      </c>
      <c r="BL16" s="1">
        <f t="shared" si="1"/>
        <v>45.708333333333336</v>
      </c>
      <c r="BN16" s="3">
        <f t="shared" si="2"/>
        <v>45.059936276441988</v>
      </c>
    </row>
    <row r="17" spans="1:66" s="1" customFormat="1" ht="14.1" customHeight="1">
      <c r="A17"/>
      <c r="B17"/>
      <c r="C17"/>
      <c r="D17"/>
      <c r="E17"/>
      <c r="F17"/>
      <c r="G17"/>
      <c r="H17"/>
      <c r="I17" s="1">
        <v>15387</v>
      </c>
      <c r="J17" s="4">
        <v>3</v>
      </c>
      <c r="K17" s="4"/>
      <c r="L17" s="4">
        <v>3</v>
      </c>
      <c r="M17" s="4">
        <v>20</v>
      </c>
      <c r="N17" s="4">
        <v>17</v>
      </c>
      <c r="O17" s="4">
        <v>17</v>
      </c>
      <c r="P17" s="4">
        <v>16</v>
      </c>
      <c r="Q17" s="4">
        <v>5</v>
      </c>
      <c r="R17" s="4">
        <v>13</v>
      </c>
      <c r="S17" s="4">
        <v>9</v>
      </c>
      <c r="T17" s="4">
        <v>25</v>
      </c>
      <c r="U17" s="4">
        <v>10</v>
      </c>
      <c r="V17" s="13">
        <v>41</v>
      </c>
      <c r="W17" s="13">
        <v>16.75</v>
      </c>
      <c r="X17" s="4">
        <v>9</v>
      </c>
      <c r="Y17" s="4">
        <v>5</v>
      </c>
      <c r="Z17" s="4">
        <v>5</v>
      </c>
      <c r="AA17" s="4">
        <v>18</v>
      </c>
      <c r="AB17" s="4">
        <v>30</v>
      </c>
      <c r="AC17" s="4">
        <v>10</v>
      </c>
      <c r="AD17" s="4">
        <v>20</v>
      </c>
      <c r="AE17" s="4">
        <v>17</v>
      </c>
      <c r="AF17" s="4"/>
      <c r="AG17" s="4">
        <v>2</v>
      </c>
      <c r="AH17" s="4">
        <v>5</v>
      </c>
      <c r="AI17" s="4">
        <v>4</v>
      </c>
      <c r="AJ17" s="4">
        <v>2</v>
      </c>
      <c r="AK17" s="4">
        <v>19</v>
      </c>
      <c r="AL17" s="4">
        <v>1</v>
      </c>
      <c r="AM17" s="6">
        <v>50</v>
      </c>
      <c r="AN17" s="6">
        <v>23.5</v>
      </c>
      <c r="AO17" s="4">
        <v>5</v>
      </c>
      <c r="AP17" s="4"/>
      <c r="AQ17" s="4">
        <v>13</v>
      </c>
      <c r="AR17" s="4">
        <v>20</v>
      </c>
      <c r="AS17" s="4">
        <v>18</v>
      </c>
      <c r="AT17" s="4">
        <v>5</v>
      </c>
      <c r="AU17" s="4">
        <v>18</v>
      </c>
      <c r="AV17" s="4">
        <v>3</v>
      </c>
      <c r="AW17" s="4">
        <v>1</v>
      </c>
      <c r="AX17" s="4">
        <v>20</v>
      </c>
      <c r="AY17" s="6">
        <v>40</v>
      </c>
      <c r="AZ17" s="4">
        <v>17</v>
      </c>
      <c r="BA17" s="4">
        <v>15</v>
      </c>
      <c r="BB17" s="4">
        <v>20</v>
      </c>
      <c r="BC17" s="4">
        <v>8</v>
      </c>
      <c r="BJ17" s="1">
        <f t="shared" si="3"/>
        <v>64.883720930232556</v>
      </c>
      <c r="BK17" s="1">
        <f t="shared" si="0"/>
        <v>88.813559322033896</v>
      </c>
      <c r="BL17" s="1">
        <f t="shared" si="1"/>
        <v>27.888888888888886</v>
      </c>
      <c r="BN17" s="3">
        <f t="shared" si="2"/>
        <v>32.103061358559977</v>
      </c>
    </row>
    <row r="18" spans="1:66" s="1" customFormat="1" ht="14.1" customHeight="1">
      <c r="A18"/>
      <c r="B18"/>
      <c r="C18"/>
      <c r="D18"/>
      <c r="E18"/>
      <c r="F18"/>
      <c r="G18"/>
      <c r="H18"/>
      <c r="I18" s="1">
        <v>26262</v>
      </c>
      <c r="J18" s="4">
        <v>18</v>
      </c>
      <c r="K18" s="4">
        <v>3</v>
      </c>
      <c r="L18" s="4">
        <v>3</v>
      </c>
      <c r="M18" s="4">
        <v>20</v>
      </c>
      <c r="N18" s="4">
        <v>18</v>
      </c>
      <c r="O18" s="4">
        <v>19</v>
      </c>
      <c r="P18" s="4">
        <v>15</v>
      </c>
      <c r="Q18" s="4">
        <v>5</v>
      </c>
      <c r="R18" s="4">
        <v>20</v>
      </c>
      <c r="S18" s="4">
        <v>18</v>
      </c>
      <c r="T18" s="4">
        <v>30</v>
      </c>
      <c r="U18" s="4">
        <v>10</v>
      </c>
      <c r="V18" s="13">
        <v>55.5</v>
      </c>
      <c r="W18" s="13">
        <v>15.75</v>
      </c>
      <c r="X18" s="4">
        <v>7.5</v>
      </c>
      <c r="Y18" s="4">
        <v>5</v>
      </c>
      <c r="Z18" s="4">
        <v>5</v>
      </c>
      <c r="AA18" s="4">
        <v>20</v>
      </c>
      <c r="AB18" s="4">
        <v>30</v>
      </c>
      <c r="AC18" s="4">
        <v>19</v>
      </c>
      <c r="AD18" s="4">
        <v>20</v>
      </c>
      <c r="AE18" s="4">
        <v>19.5</v>
      </c>
      <c r="AF18" s="4"/>
      <c r="AG18" s="4">
        <v>2</v>
      </c>
      <c r="AH18" s="4" t="s">
        <v>56</v>
      </c>
      <c r="AI18" s="4" t="s">
        <v>56</v>
      </c>
      <c r="AJ18" s="4">
        <v>2</v>
      </c>
      <c r="AK18" s="4">
        <v>19</v>
      </c>
      <c r="AL18" s="4">
        <v>3</v>
      </c>
      <c r="AM18" s="6">
        <v>61</v>
      </c>
      <c r="AN18" s="6">
        <v>19.5</v>
      </c>
      <c r="AO18" s="4"/>
      <c r="AP18" s="4"/>
      <c r="AQ18" s="4">
        <v>12</v>
      </c>
      <c r="AR18" s="4">
        <v>12</v>
      </c>
      <c r="AS18" s="4">
        <v>12</v>
      </c>
      <c r="AT18" s="4">
        <v>5</v>
      </c>
      <c r="AU18" s="4">
        <v>20</v>
      </c>
      <c r="AV18" s="4"/>
      <c r="AW18" s="4"/>
      <c r="AX18" s="4">
        <v>13</v>
      </c>
      <c r="AY18" s="6">
        <v>69</v>
      </c>
      <c r="AZ18" s="4"/>
      <c r="BA18" s="4"/>
      <c r="BB18" s="4">
        <v>20</v>
      </c>
      <c r="BC18" s="4"/>
      <c r="BJ18" s="1">
        <f>(J18+K18+L18+Q18+U18/2+Y18+Z18+P18+S18+N18/5+AE18+AC18+AF18+AG18+AJ18+AL18+AO18+AQ18+AT18+AV18+AW18+AX18+AZ18+BC18)/($BJ$1-20)*100</f>
        <v>65.588235294117652</v>
      </c>
      <c r="BK18" s="1">
        <f t="shared" si="0"/>
        <v>84.576271186440678</v>
      </c>
      <c r="BL18" s="1">
        <f t="shared" si="1"/>
        <v>36.25</v>
      </c>
      <c r="BN18" s="3">
        <f t="shared" si="2"/>
        <v>36.766450648055837</v>
      </c>
    </row>
    <row r="19" spans="1:66" s="1" customFormat="1" ht="14.1" customHeight="1">
      <c r="A19"/>
      <c r="B19"/>
      <c r="C19"/>
      <c r="D19"/>
      <c r="E19"/>
      <c r="F19"/>
      <c r="G19"/>
      <c r="H19"/>
      <c r="I19" s="1">
        <v>31988</v>
      </c>
      <c r="J19" s="4">
        <v>17</v>
      </c>
      <c r="K19" s="4">
        <v>3</v>
      </c>
      <c r="L19" s="4">
        <v>3</v>
      </c>
      <c r="M19" s="4">
        <v>20</v>
      </c>
      <c r="N19" s="4">
        <v>19</v>
      </c>
      <c r="O19" s="4">
        <v>17</v>
      </c>
      <c r="P19" s="4">
        <v>14.5</v>
      </c>
      <c r="Q19" s="4">
        <v>5</v>
      </c>
      <c r="R19" s="4">
        <v>3</v>
      </c>
      <c r="S19" s="4">
        <v>18</v>
      </c>
      <c r="T19" s="4">
        <v>30</v>
      </c>
      <c r="U19" s="4">
        <v>10</v>
      </c>
      <c r="V19" s="13">
        <v>51</v>
      </c>
      <c r="W19" s="13">
        <v>18.5</v>
      </c>
      <c r="X19" s="4">
        <v>9</v>
      </c>
      <c r="Y19" s="4">
        <v>5</v>
      </c>
      <c r="Z19" s="4">
        <v>5</v>
      </c>
      <c r="AA19" s="4">
        <v>18</v>
      </c>
      <c r="AB19" s="4">
        <v>30</v>
      </c>
      <c r="AC19" s="4">
        <v>15</v>
      </c>
      <c r="AD19" s="4">
        <v>20</v>
      </c>
      <c r="AE19" s="4">
        <v>17</v>
      </c>
      <c r="AF19" s="4">
        <v>4</v>
      </c>
      <c r="AG19" s="4">
        <v>2</v>
      </c>
      <c r="AH19" s="4">
        <v>7</v>
      </c>
      <c r="AI19" s="4">
        <v>5.5</v>
      </c>
      <c r="AJ19" s="4">
        <v>2</v>
      </c>
      <c r="AK19" s="4">
        <v>17</v>
      </c>
      <c r="AL19" s="4">
        <v>2</v>
      </c>
      <c r="AM19" s="6">
        <v>57</v>
      </c>
      <c r="AN19" s="6">
        <v>17</v>
      </c>
      <c r="AO19" s="4">
        <v>5</v>
      </c>
      <c r="AP19" s="4">
        <v>5</v>
      </c>
      <c r="AQ19" s="4">
        <v>17</v>
      </c>
      <c r="AR19" s="4">
        <v>17</v>
      </c>
      <c r="AS19" s="4">
        <v>19</v>
      </c>
      <c r="AT19" s="4">
        <v>5</v>
      </c>
      <c r="AU19" s="4">
        <v>18</v>
      </c>
      <c r="AV19" s="4">
        <v>2</v>
      </c>
      <c r="AW19" s="4">
        <v>2</v>
      </c>
      <c r="AX19" s="4">
        <v>20</v>
      </c>
      <c r="AY19" s="6">
        <v>76.5</v>
      </c>
      <c r="AZ19" s="4">
        <v>13</v>
      </c>
      <c r="BA19" s="4">
        <v>20</v>
      </c>
      <c r="BB19" s="4">
        <v>20</v>
      </c>
      <c r="BC19" s="4">
        <v>6</v>
      </c>
      <c r="BJ19" s="1">
        <f t="shared" si="3"/>
        <v>78.99224806201552</v>
      </c>
      <c r="BK19" s="1">
        <f t="shared" si="0"/>
        <v>89.152542372881356</v>
      </c>
      <c r="BL19" s="1">
        <f t="shared" si="1"/>
        <v>36.194444444444443</v>
      </c>
      <c r="BN19" s="3">
        <f t="shared" si="2"/>
        <v>38.531145710156352</v>
      </c>
    </row>
    <row r="20" spans="1:66" s="1" customFormat="1" ht="14.1" customHeight="1">
      <c r="A20"/>
      <c r="B20"/>
      <c r="C20"/>
      <c r="D20"/>
      <c r="E20"/>
      <c r="F20"/>
      <c r="G20"/>
      <c r="H20"/>
      <c r="I20" s="1">
        <v>32091</v>
      </c>
      <c r="J20" s="4">
        <v>20</v>
      </c>
      <c r="K20" s="4">
        <v>3</v>
      </c>
      <c r="L20" s="4">
        <v>3</v>
      </c>
      <c r="M20" s="4">
        <v>20</v>
      </c>
      <c r="N20" s="4">
        <v>20</v>
      </c>
      <c r="O20" s="4">
        <v>19</v>
      </c>
      <c r="P20" s="4">
        <v>18</v>
      </c>
      <c r="Q20" s="4">
        <v>5</v>
      </c>
      <c r="R20" s="4">
        <v>19</v>
      </c>
      <c r="S20" s="4">
        <v>18</v>
      </c>
      <c r="T20" s="4">
        <v>30</v>
      </c>
      <c r="U20" s="4">
        <v>10</v>
      </c>
      <c r="V20" s="13">
        <v>66</v>
      </c>
      <c r="W20" s="13">
        <v>21.5</v>
      </c>
      <c r="X20" s="4"/>
      <c r="Y20" s="4">
        <v>2</v>
      </c>
      <c r="Z20" s="4">
        <v>5</v>
      </c>
      <c r="AA20" s="4">
        <v>20</v>
      </c>
      <c r="AB20" s="4">
        <v>30</v>
      </c>
      <c r="AC20" s="4">
        <v>12</v>
      </c>
      <c r="AD20" s="4">
        <v>20</v>
      </c>
      <c r="AE20" s="4">
        <v>18.5</v>
      </c>
      <c r="AF20" s="4"/>
      <c r="AG20" s="4">
        <v>2</v>
      </c>
      <c r="AH20" s="4">
        <v>10</v>
      </c>
      <c r="AI20" s="4">
        <v>7</v>
      </c>
      <c r="AJ20" s="4">
        <v>2</v>
      </c>
      <c r="AK20" s="4">
        <v>20</v>
      </c>
      <c r="AL20" s="4">
        <v>2</v>
      </c>
      <c r="AM20" s="6">
        <v>54</v>
      </c>
      <c r="AN20" s="6">
        <v>29.5</v>
      </c>
      <c r="AO20" s="4">
        <v>5</v>
      </c>
      <c r="AP20" s="4">
        <v>5</v>
      </c>
      <c r="AQ20" s="4">
        <v>19</v>
      </c>
      <c r="AR20" s="4">
        <v>15</v>
      </c>
      <c r="AS20" s="4">
        <v>9</v>
      </c>
      <c r="AT20" s="4">
        <v>5</v>
      </c>
      <c r="AU20" s="4">
        <v>20</v>
      </c>
      <c r="AV20" s="4">
        <v>3</v>
      </c>
      <c r="AW20" s="4">
        <v>2</v>
      </c>
      <c r="AX20" s="4">
        <v>18</v>
      </c>
      <c r="AY20" s="6">
        <v>75.5</v>
      </c>
      <c r="AZ20" s="4">
        <v>15</v>
      </c>
      <c r="BA20" s="4">
        <v>18</v>
      </c>
      <c r="BB20" s="4">
        <v>18</v>
      </c>
      <c r="BC20" s="4">
        <v>7</v>
      </c>
      <c r="BJ20" s="1">
        <f t="shared" si="3"/>
        <v>81.589147286821699</v>
      </c>
      <c r="BK20" s="1">
        <f t="shared" si="0"/>
        <v>89.152542372881356</v>
      </c>
      <c r="BL20" s="1">
        <f t="shared" si="1"/>
        <v>40.263888888888886</v>
      </c>
      <c r="BN20" s="3">
        <f t="shared" si="2"/>
        <v>41.23250229930364</v>
      </c>
    </row>
    <row r="21" spans="1:66" s="1" customFormat="1" ht="14.1" customHeight="1">
      <c r="A21"/>
      <c r="B21"/>
      <c r="C21"/>
      <c r="D21"/>
      <c r="E21"/>
      <c r="F21"/>
      <c r="G21"/>
      <c r="H21"/>
      <c r="I21" s="1">
        <v>38226</v>
      </c>
      <c r="J21" s="4">
        <v>19</v>
      </c>
      <c r="K21" s="4">
        <v>3</v>
      </c>
      <c r="L21" s="4">
        <v>3</v>
      </c>
      <c r="M21" s="4">
        <v>17</v>
      </c>
      <c r="N21" s="4">
        <v>18</v>
      </c>
      <c r="O21" s="4">
        <v>18</v>
      </c>
      <c r="P21" s="4">
        <v>19</v>
      </c>
      <c r="Q21" s="4">
        <v>5</v>
      </c>
      <c r="R21" s="4">
        <v>18</v>
      </c>
      <c r="S21" s="4">
        <v>11</v>
      </c>
      <c r="T21" s="4">
        <v>30</v>
      </c>
      <c r="U21" s="4">
        <v>10</v>
      </c>
      <c r="V21" s="13">
        <v>56</v>
      </c>
      <c r="W21" s="13">
        <v>20.75</v>
      </c>
      <c r="X21" s="4">
        <v>6</v>
      </c>
      <c r="Y21" s="4">
        <v>4</v>
      </c>
      <c r="Z21" s="4">
        <v>5</v>
      </c>
      <c r="AA21" s="4">
        <v>19</v>
      </c>
      <c r="AB21" s="4">
        <v>30</v>
      </c>
      <c r="AC21" s="4">
        <v>15</v>
      </c>
      <c r="AD21" s="4">
        <v>20</v>
      </c>
      <c r="AE21" s="4">
        <v>14</v>
      </c>
      <c r="AF21" s="4">
        <v>4.5</v>
      </c>
      <c r="AG21" s="4">
        <v>2</v>
      </c>
      <c r="AH21" s="4">
        <v>10</v>
      </c>
      <c r="AI21" s="4">
        <v>8</v>
      </c>
      <c r="AJ21" s="4">
        <v>2</v>
      </c>
      <c r="AK21" s="4">
        <v>13</v>
      </c>
      <c r="AL21" s="4"/>
      <c r="AM21" s="6">
        <v>55</v>
      </c>
      <c r="AN21" s="6">
        <v>27</v>
      </c>
      <c r="AO21" s="4">
        <v>5</v>
      </c>
      <c r="AP21" s="4">
        <v>5</v>
      </c>
      <c r="AQ21" s="4">
        <v>18</v>
      </c>
      <c r="AR21" s="4">
        <v>15</v>
      </c>
      <c r="AS21" s="4">
        <v>18</v>
      </c>
      <c r="AT21" s="4">
        <v>5</v>
      </c>
      <c r="AU21" s="4">
        <v>20</v>
      </c>
      <c r="AV21" s="4"/>
      <c r="AW21" s="4">
        <v>3</v>
      </c>
      <c r="AX21" s="4">
        <v>19.5</v>
      </c>
      <c r="AY21" s="6">
        <v>85.5</v>
      </c>
      <c r="AZ21" s="4">
        <v>14</v>
      </c>
      <c r="BA21" s="4">
        <v>19</v>
      </c>
      <c r="BB21" s="4">
        <v>20</v>
      </c>
      <c r="BC21" s="4">
        <v>15.5</v>
      </c>
      <c r="BJ21" s="1">
        <f t="shared" si="3"/>
        <v>82.596899224806194</v>
      </c>
      <c r="BK21" s="1">
        <f t="shared" si="0"/>
        <v>90.847457627118644</v>
      </c>
      <c r="BL21" s="1">
        <f t="shared" si="1"/>
        <v>39.958333333333336</v>
      </c>
      <c r="BN21" s="3">
        <f t="shared" si="2"/>
        <v>41.319435685192488</v>
      </c>
    </row>
    <row r="22" spans="1:66" s="1" customFormat="1" ht="14.1" customHeight="1">
      <c r="A22"/>
      <c r="B22"/>
      <c r="C22"/>
      <c r="D22"/>
      <c r="E22"/>
      <c r="F22"/>
      <c r="G22"/>
      <c r="H22"/>
      <c r="I22" s="1">
        <v>42666</v>
      </c>
      <c r="J22" s="4">
        <v>20</v>
      </c>
      <c r="K22" s="4">
        <v>3</v>
      </c>
      <c r="L22" s="4">
        <v>3</v>
      </c>
      <c r="M22" s="4">
        <v>20</v>
      </c>
      <c r="N22" s="4">
        <v>20</v>
      </c>
      <c r="O22" s="4">
        <v>18</v>
      </c>
      <c r="P22" s="4">
        <v>17</v>
      </c>
      <c r="Q22" s="4">
        <v>5</v>
      </c>
      <c r="R22" s="4">
        <v>17</v>
      </c>
      <c r="S22" s="4">
        <v>18</v>
      </c>
      <c r="T22" s="4">
        <v>29</v>
      </c>
      <c r="U22" s="4">
        <v>10</v>
      </c>
      <c r="V22" s="13">
        <v>65</v>
      </c>
      <c r="W22" s="13">
        <v>21</v>
      </c>
      <c r="X22" s="4">
        <v>7</v>
      </c>
      <c r="Y22" s="4">
        <v>5</v>
      </c>
      <c r="Z22" s="4">
        <v>5</v>
      </c>
      <c r="AA22" s="4">
        <v>20</v>
      </c>
      <c r="AB22" s="4">
        <v>30</v>
      </c>
      <c r="AC22" s="4">
        <v>14.5</v>
      </c>
      <c r="AD22" s="4">
        <v>17</v>
      </c>
      <c r="AE22" s="4">
        <v>16.5</v>
      </c>
      <c r="AF22" s="4">
        <v>4.5</v>
      </c>
      <c r="AG22" s="4">
        <v>2</v>
      </c>
      <c r="AH22" s="4">
        <v>10</v>
      </c>
      <c r="AI22" s="4">
        <v>5.5</v>
      </c>
      <c r="AJ22" s="4">
        <v>2</v>
      </c>
      <c r="AK22" s="4">
        <v>20</v>
      </c>
      <c r="AL22" s="4">
        <v>2</v>
      </c>
      <c r="AM22" s="6">
        <v>63</v>
      </c>
      <c r="AN22" s="6">
        <v>30</v>
      </c>
      <c r="AO22" s="4">
        <v>5</v>
      </c>
      <c r="AP22" s="4">
        <v>5</v>
      </c>
      <c r="AQ22" s="4">
        <v>18</v>
      </c>
      <c r="AR22" s="4">
        <v>17</v>
      </c>
      <c r="AS22" s="4">
        <v>15</v>
      </c>
      <c r="AT22" s="4">
        <v>5</v>
      </c>
      <c r="AU22" s="4">
        <v>18</v>
      </c>
      <c r="AV22" s="4">
        <v>2</v>
      </c>
      <c r="AW22" s="4">
        <v>2</v>
      </c>
      <c r="AX22" s="4">
        <v>20</v>
      </c>
      <c r="AY22" s="6">
        <v>60.5</v>
      </c>
      <c r="AZ22" s="4">
        <v>10</v>
      </c>
      <c r="BA22" s="4">
        <v>17</v>
      </c>
      <c r="BB22" s="4">
        <v>20</v>
      </c>
      <c r="BC22" s="4">
        <v>16.5</v>
      </c>
      <c r="BJ22" s="1">
        <f t="shared" si="3"/>
        <v>85.465116279069761</v>
      </c>
      <c r="BK22" s="1">
        <f t="shared" si="0"/>
        <v>91.525423728813564</v>
      </c>
      <c r="BL22" s="1">
        <f t="shared" si="1"/>
        <v>39.083333333333329</v>
      </c>
      <c r="BN22" s="3">
        <f t="shared" si="2"/>
        <v>41.149054000788325</v>
      </c>
    </row>
    <row r="23" spans="1:66" s="1" customFormat="1" ht="14.1" customHeight="1">
      <c r="A23"/>
      <c r="B23"/>
      <c r="C23"/>
      <c r="D23"/>
      <c r="E23"/>
      <c r="F23"/>
      <c r="G23"/>
      <c r="H23"/>
      <c r="I23" s="1">
        <v>44449</v>
      </c>
      <c r="J23" s="4">
        <v>20</v>
      </c>
      <c r="K23" s="4">
        <v>3</v>
      </c>
      <c r="L23" s="4">
        <v>3</v>
      </c>
      <c r="M23" s="4">
        <v>20</v>
      </c>
      <c r="N23" s="4"/>
      <c r="O23" s="4"/>
      <c r="P23" s="4">
        <v>17</v>
      </c>
      <c r="Q23" s="4">
        <v>5</v>
      </c>
      <c r="R23" s="4">
        <v>20</v>
      </c>
      <c r="S23" s="4">
        <v>17</v>
      </c>
      <c r="T23" s="4">
        <v>14</v>
      </c>
      <c r="U23" s="4">
        <v>10</v>
      </c>
      <c r="V23" s="13">
        <v>67</v>
      </c>
      <c r="W23" s="13">
        <v>21.5</v>
      </c>
      <c r="X23" s="4">
        <v>6</v>
      </c>
      <c r="Y23" s="4">
        <v>5</v>
      </c>
      <c r="Z23" s="4">
        <v>5</v>
      </c>
      <c r="AA23" s="4">
        <v>20</v>
      </c>
      <c r="AB23" s="4">
        <v>15</v>
      </c>
      <c r="AC23" s="4">
        <v>13</v>
      </c>
      <c r="AD23" s="4">
        <v>20</v>
      </c>
      <c r="AE23" s="4">
        <v>19.5</v>
      </c>
      <c r="AF23" s="4">
        <v>4</v>
      </c>
      <c r="AG23" s="4">
        <v>2</v>
      </c>
      <c r="AH23" s="4">
        <v>10</v>
      </c>
      <c r="AI23" s="4">
        <v>8</v>
      </c>
      <c r="AJ23" s="4"/>
      <c r="AK23" s="4">
        <v>19</v>
      </c>
      <c r="AL23" s="4"/>
      <c r="AM23" s="6">
        <v>61</v>
      </c>
      <c r="AN23" s="6">
        <v>25</v>
      </c>
      <c r="AO23" s="4">
        <v>5</v>
      </c>
      <c r="AP23" s="4">
        <v>5</v>
      </c>
      <c r="AQ23" s="4">
        <v>17</v>
      </c>
      <c r="AR23" s="4">
        <v>20</v>
      </c>
      <c r="AS23" s="4">
        <v>20</v>
      </c>
      <c r="AT23" s="4">
        <v>5</v>
      </c>
      <c r="AU23" s="4">
        <v>20</v>
      </c>
      <c r="AV23" s="4">
        <v>3</v>
      </c>
      <c r="AW23" s="4">
        <v>3</v>
      </c>
      <c r="AX23" s="4">
        <v>17</v>
      </c>
      <c r="AY23" s="6">
        <v>77.5</v>
      </c>
      <c r="AZ23" s="4">
        <v>12</v>
      </c>
      <c r="BA23" s="4">
        <v>5</v>
      </c>
      <c r="BB23" s="4">
        <v>20</v>
      </c>
      <c r="BC23" s="4">
        <v>7</v>
      </c>
      <c r="BJ23" s="1">
        <f t="shared" si="3"/>
        <v>79.651162790697668</v>
      </c>
      <c r="BK23" s="1">
        <f t="shared" si="0"/>
        <v>75.932203389830505</v>
      </c>
      <c r="BL23" s="1">
        <f t="shared" si="1"/>
        <v>41.305555555555557</v>
      </c>
      <c r="BN23" s="3">
        <f t="shared" si="2"/>
        <v>40.341669951386152</v>
      </c>
    </row>
    <row r="24" spans="1:66" s="1" customFormat="1" ht="14.1" customHeight="1">
      <c r="A24"/>
      <c r="B24"/>
      <c r="C24"/>
      <c r="D24"/>
      <c r="E24"/>
      <c r="F24"/>
      <c r="G24"/>
      <c r="H24"/>
      <c r="I24" s="1">
        <v>44575</v>
      </c>
      <c r="J24" s="4">
        <v>18</v>
      </c>
      <c r="K24" s="4">
        <v>3</v>
      </c>
      <c r="L24" s="4">
        <v>3</v>
      </c>
      <c r="M24" s="4">
        <v>20</v>
      </c>
      <c r="N24" s="4">
        <v>19</v>
      </c>
      <c r="O24" s="4">
        <v>17</v>
      </c>
      <c r="P24" s="4">
        <v>16</v>
      </c>
      <c r="Q24" s="4">
        <v>5</v>
      </c>
      <c r="R24" s="4">
        <v>18</v>
      </c>
      <c r="S24" s="4">
        <v>9</v>
      </c>
      <c r="T24" s="4">
        <v>30</v>
      </c>
      <c r="U24" s="4">
        <v>10</v>
      </c>
      <c r="V24" s="13">
        <v>49</v>
      </c>
      <c r="W24" s="13">
        <v>15.75</v>
      </c>
      <c r="X24" s="4">
        <v>4</v>
      </c>
      <c r="Y24" s="4"/>
      <c r="Z24" s="4">
        <v>5</v>
      </c>
      <c r="AA24" s="4">
        <v>18</v>
      </c>
      <c r="AB24" s="4">
        <v>27</v>
      </c>
      <c r="AC24" s="4">
        <v>9.5</v>
      </c>
      <c r="AD24" s="4">
        <v>15</v>
      </c>
      <c r="AE24" s="4">
        <v>17</v>
      </c>
      <c r="AF24" s="4">
        <v>2.25</v>
      </c>
      <c r="AG24" s="4">
        <v>2</v>
      </c>
      <c r="AH24" s="4">
        <v>5</v>
      </c>
      <c r="AI24" s="4">
        <v>3</v>
      </c>
      <c r="AJ24" s="4">
        <v>2</v>
      </c>
      <c r="AK24" s="4">
        <v>17</v>
      </c>
      <c r="AL24" s="4"/>
      <c r="AM24" s="6">
        <v>30</v>
      </c>
      <c r="AN24" s="6">
        <v>25.5</v>
      </c>
      <c r="AO24" s="4">
        <v>5</v>
      </c>
      <c r="AP24" s="4">
        <v>5</v>
      </c>
      <c r="AQ24" s="4">
        <v>7</v>
      </c>
      <c r="AR24" s="4">
        <v>20</v>
      </c>
      <c r="AS24" s="4">
        <v>20</v>
      </c>
      <c r="AT24" s="4"/>
      <c r="AU24" s="4">
        <v>20</v>
      </c>
      <c r="AV24" s="4">
        <v>3</v>
      </c>
      <c r="AW24" s="4">
        <v>3</v>
      </c>
      <c r="AX24" s="4">
        <v>20</v>
      </c>
      <c r="AY24" s="6">
        <v>56.5</v>
      </c>
      <c r="AZ24" s="4">
        <v>17</v>
      </c>
      <c r="BA24" s="4">
        <v>20</v>
      </c>
      <c r="BB24" s="4">
        <v>20</v>
      </c>
      <c r="BC24" s="4">
        <v>4</v>
      </c>
      <c r="BJ24" s="1">
        <f t="shared" si="3"/>
        <v>64.941860465116292</v>
      </c>
      <c r="BK24" s="1">
        <f t="shared" si="0"/>
        <v>91.86440677966101</v>
      </c>
      <c r="BL24" s="1">
        <f t="shared" si="1"/>
        <v>28.749999999999996</v>
      </c>
      <c r="BN24" s="3">
        <f t="shared" si="2"/>
        <v>32.930626724477726</v>
      </c>
    </row>
    <row r="25" spans="1:66" s="1" customFormat="1" ht="14.1" customHeight="1">
      <c r="A25"/>
      <c r="B25"/>
      <c r="C25"/>
      <c r="D25"/>
      <c r="E25"/>
      <c r="F25"/>
      <c r="G25"/>
      <c r="H25"/>
      <c r="I25" s="1">
        <v>44703</v>
      </c>
      <c r="J25" s="4">
        <v>15</v>
      </c>
      <c r="K25" s="4">
        <v>3</v>
      </c>
      <c r="L25" s="4">
        <v>3</v>
      </c>
      <c r="M25" s="4">
        <v>20</v>
      </c>
      <c r="N25" s="4">
        <v>19</v>
      </c>
      <c r="O25" s="4">
        <v>19</v>
      </c>
      <c r="P25" s="4">
        <v>14.5</v>
      </c>
      <c r="Q25" s="4">
        <v>5</v>
      </c>
      <c r="R25" s="4">
        <v>20</v>
      </c>
      <c r="S25" s="4">
        <v>18</v>
      </c>
      <c r="T25" s="4">
        <v>30</v>
      </c>
      <c r="U25" s="4">
        <v>10</v>
      </c>
      <c r="V25" s="13">
        <v>66</v>
      </c>
      <c r="W25" s="13">
        <v>17.75</v>
      </c>
      <c r="X25" s="4">
        <v>8</v>
      </c>
      <c r="Y25" s="4">
        <v>5</v>
      </c>
      <c r="Z25" s="4">
        <v>5</v>
      </c>
      <c r="AA25" s="4">
        <v>20</v>
      </c>
      <c r="AB25" s="4">
        <v>30</v>
      </c>
      <c r="AC25" s="4">
        <v>11</v>
      </c>
      <c r="AD25" s="4">
        <v>20</v>
      </c>
      <c r="AE25" s="4">
        <v>17</v>
      </c>
      <c r="AF25" s="4">
        <v>3.25</v>
      </c>
      <c r="AG25" s="4">
        <v>2</v>
      </c>
      <c r="AH25" s="4">
        <v>9</v>
      </c>
      <c r="AI25" s="4">
        <v>5</v>
      </c>
      <c r="AJ25" s="4"/>
      <c r="AK25" s="4">
        <v>18</v>
      </c>
      <c r="AL25" s="4"/>
      <c r="AM25" s="6">
        <v>47</v>
      </c>
      <c r="AN25" s="6">
        <v>27.5</v>
      </c>
      <c r="AO25" s="4">
        <v>5</v>
      </c>
      <c r="AP25" s="4">
        <v>5</v>
      </c>
      <c r="AQ25" s="4">
        <v>13</v>
      </c>
      <c r="AR25" s="4">
        <v>6</v>
      </c>
      <c r="AS25" s="4">
        <v>20</v>
      </c>
      <c r="AT25" s="4">
        <v>5</v>
      </c>
      <c r="AU25" s="4">
        <v>20</v>
      </c>
      <c r="AV25" s="4">
        <v>3</v>
      </c>
      <c r="AW25" s="4">
        <v>3</v>
      </c>
      <c r="AX25" s="4">
        <v>20</v>
      </c>
      <c r="AY25" s="6">
        <v>66</v>
      </c>
      <c r="AZ25" s="4">
        <v>13</v>
      </c>
      <c r="BA25" s="4">
        <v>20</v>
      </c>
      <c r="BB25" s="4">
        <v>20</v>
      </c>
      <c r="BC25" s="4">
        <v>2</v>
      </c>
      <c r="BJ25" s="1">
        <f t="shared" si="3"/>
        <v>73.081395348837219</v>
      </c>
      <c r="BK25" s="1">
        <f t="shared" si="0"/>
        <v>93.559322033898312</v>
      </c>
      <c r="BL25" s="1">
        <f t="shared" si="1"/>
        <v>36.611111111111114</v>
      </c>
      <c r="BN25" s="3">
        <f t="shared" si="2"/>
        <v>38.630738404940224</v>
      </c>
    </row>
    <row r="26" spans="1:66" s="1" customFormat="1" ht="14.1" customHeight="1">
      <c r="A26"/>
      <c r="B26"/>
      <c r="C26"/>
      <c r="D26"/>
      <c r="E26"/>
      <c r="F26"/>
      <c r="G26"/>
      <c r="H26"/>
      <c r="I26" s="1">
        <v>51090</v>
      </c>
      <c r="J26" s="4">
        <v>17</v>
      </c>
      <c r="K26" s="4">
        <v>3</v>
      </c>
      <c r="L26" s="4">
        <v>3</v>
      </c>
      <c r="M26" s="4">
        <v>10</v>
      </c>
      <c r="N26" s="4">
        <v>20</v>
      </c>
      <c r="O26" s="4">
        <v>20</v>
      </c>
      <c r="P26" s="4">
        <v>20</v>
      </c>
      <c r="Q26" s="4">
        <v>5</v>
      </c>
      <c r="R26" s="4">
        <v>20</v>
      </c>
      <c r="S26" s="4">
        <v>16</v>
      </c>
      <c r="T26" s="4">
        <v>30</v>
      </c>
      <c r="U26" s="4">
        <v>10</v>
      </c>
      <c r="V26" s="13">
        <v>58</v>
      </c>
      <c r="W26" s="13">
        <v>24.5</v>
      </c>
      <c r="X26" s="4">
        <v>8</v>
      </c>
      <c r="Y26" s="4">
        <v>5</v>
      </c>
      <c r="Z26" s="4"/>
      <c r="AA26" s="4">
        <v>20</v>
      </c>
      <c r="AB26" s="4">
        <v>30</v>
      </c>
      <c r="AC26" s="4">
        <v>19.5</v>
      </c>
      <c r="AD26" s="4">
        <v>20</v>
      </c>
      <c r="AE26" s="4">
        <v>19</v>
      </c>
      <c r="AF26" s="4">
        <v>5</v>
      </c>
      <c r="AG26" s="4">
        <v>2</v>
      </c>
      <c r="AH26" s="4">
        <v>10</v>
      </c>
      <c r="AI26" s="4">
        <v>9.5</v>
      </c>
      <c r="AJ26" s="4">
        <v>2</v>
      </c>
      <c r="AK26" s="4">
        <v>20</v>
      </c>
      <c r="AL26" s="4">
        <v>1.5</v>
      </c>
      <c r="AM26" s="6">
        <v>65</v>
      </c>
      <c r="AN26" s="6">
        <v>29</v>
      </c>
      <c r="AO26" s="4">
        <v>5</v>
      </c>
      <c r="AP26" s="4">
        <v>5</v>
      </c>
      <c r="AQ26" s="4">
        <v>11</v>
      </c>
      <c r="AR26" s="4">
        <v>10</v>
      </c>
      <c r="AS26" s="4">
        <v>20</v>
      </c>
      <c r="AT26" s="4">
        <v>5</v>
      </c>
      <c r="AU26" s="4">
        <v>19</v>
      </c>
      <c r="AV26" s="4"/>
      <c r="AW26" s="4">
        <v>2</v>
      </c>
      <c r="AX26" s="4">
        <v>13</v>
      </c>
      <c r="AY26" s="6">
        <v>94</v>
      </c>
      <c r="AZ26" s="4">
        <v>18</v>
      </c>
      <c r="BA26" s="4">
        <v>20</v>
      </c>
      <c r="BB26" s="4">
        <v>20</v>
      </c>
      <c r="BC26" s="4">
        <v>17.5</v>
      </c>
      <c r="BJ26" s="1">
        <f t="shared" si="3"/>
        <v>84.496124031007753</v>
      </c>
      <c r="BK26" s="1">
        <f t="shared" si="0"/>
        <v>92.20338983050847</v>
      </c>
      <c r="BL26" s="1">
        <f t="shared" si="1"/>
        <v>44.277777777777771</v>
      </c>
      <c r="BN26" s="3">
        <f t="shared" si="2"/>
        <v>44.236618052818287</v>
      </c>
    </row>
    <row r="27" spans="1:66" s="1" customFormat="1" ht="14.1" customHeight="1">
      <c r="A27"/>
      <c r="B27"/>
      <c r="C27"/>
      <c r="D27"/>
      <c r="E27"/>
      <c r="F27"/>
      <c r="G27"/>
      <c r="H27"/>
      <c r="I27" s="1">
        <v>52247</v>
      </c>
      <c r="J27" s="4">
        <v>20</v>
      </c>
      <c r="K27" s="4">
        <v>3</v>
      </c>
      <c r="L27" s="4">
        <v>3</v>
      </c>
      <c r="M27" s="4">
        <v>20</v>
      </c>
      <c r="N27" s="4">
        <v>17</v>
      </c>
      <c r="O27" s="4">
        <v>19</v>
      </c>
      <c r="P27" s="4">
        <v>19</v>
      </c>
      <c r="Q27" s="4">
        <v>5</v>
      </c>
      <c r="R27" s="4">
        <v>20</v>
      </c>
      <c r="S27" s="4">
        <v>18</v>
      </c>
      <c r="T27" s="4">
        <v>30</v>
      </c>
      <c r="U27" s="4">
        <v>10</v>
      </c>
      <c r="V27" s="13">
        <v>71</v>
      </c>
      <c r="W27" s="13">
        <v>16</v>
      </c>
      <c r="X27" s="4">
        <v>10</v>
      </c>
      <c r="Y27" s="4">
        <v>5</v>
      </c>
      <c r="Z27" s="4">
        <v>5</v>
      </c>
      <c r="AA27" s="4">
        <v>20</v>
      </c>
      <c r="AB27" s="4">
        <v>30</v>
      </c>
      <c r="AC27" s="4">
        <v>14.5</v>
      </c>
      <c r="AD27" s="4">
        <v>20</v>
      </c>
      <c r="AE27" s="4">
        <v>14</v>
      </c>
      <c r="AF27" s="4">
        <v>4.5</v>
      </c>
      <c r="AG27" s="4">
        <v>2</v>
      </c>
      <c r="AH27" s="4">
        <v>9</v>
      </c>
      <c r="AI27" s="4">
        <v>6</v>
      </c>
      <c r="AJ27" s="4">
        <v>2</v>
      </c>
      <c r="AK27" s="4">
        <v>20</v>
      </c>
      <c r="AL27" s="4">
        <v>2</v>
      </c>
      <c r="AM27" s="6">
        <v>29</v>
      </c>
      <c r="AN27" s="6">
        <v>19.5</v>
      </c>
      <c r="AO27" s="4">
        <v>5</v>
      </c>
      <c r="AP27" s="4">
        <v>5</v>
      </c>
      <c r="AQ27" s="4">
        <v>11</v>
      </c>
      <c r="AR27" s="4">
        <v>20</v>
      </c>
      <c r="AS27" s="4">
        <v>18</v>
      </c>
      <c r="AT27" s="4">
        <v>5</v>
      </c>
      <c r="AU27" s="4">
        <v>20</v>
      </c>
      <c r="AV27" s="4">
        <v>3</v>
      </c>
      <c r="AW27" s="4">
        <v>2.5</v>
      </c>
      <c r="AX27" s="4">
        <v>19.5</v>
      </c>
      <c r="AY27" s="6">
        <v>58.5</v>
      </c>
      <c r="AZ27" s="4">
        <v>15</v>
      </c>
      <c r="BA27" s="4">
        <v>20</v>
      </c>
      <c r="BB27" s="4">
        <v>20</v>
      </c>
      <c r="BC27" s="4">
        <v>15</v>
      </c>
      <c r="BJ27" s="1">
        <f t="shared" si="3"/>
        <v>83.875968992248062</v>
      </c>
      <c r="BK27" s="1">
        <f t="shared" si="0"/>
        <v>98.983050847457633</v>
      </c>
      <c r="BL27" s="1">
        <f t="shared" si="1"/>
        <v>31.791666666666668</v>
      </c>
      <c r="BN27" s="3">
        <f t="shared" si="2"/>
        <v>37.360901983970571</v>
      </c>
    </row>
    <row r="28" spans="1:66" s="1" customFormat="1" ht="14.1" customHeight="1">
      <c r="A28"/>
      <c r="B28"/>
      <c r="C28"/>
      <c r="D28"/>
      <c r="E28"/>
      <c r="F28"/>
      <c r="G28"/>
      <c r="H28"/>
      <c r="I28" s="1">
        <v>52290</v>
      </c>
      <c r="J28" s="4">
        <v>18</v>
      </c>
      <c r="K28" s="4">
        <v>3</v>
      </c>
      <c r="L28" s="4">
        <v>3</v>
      </c>
      <c r="M28" s="4">
        <v>20</v>
      </c>
      <c r="N28" s="4">
        <v>18</v>
      </c>
      <c r="O28" s="4"/>
      <c r="P28" s="4">
        <v>18.5</v>
      </c>
      <c r="Q28" s="4">
        <v>5</v>
      </c>
      <c r="R28" s="4">
        <v>10</v>
      </c>
      <c r="S28" s="4">
        <v>16</v>
      </c>
      <c r="T28" s="4">
        <v>14</v>
      </c>
      <c r="U28" s="4">
        <v>10</v>
      </c>
      <c r="V28" s="13">
        <v>47</v>
      </c>
      <c r="W28" s="13">
        <v>19.75</v>
      </c>
      <c r="X28" s="4">
        <v>9</v>
      </c>
      <c r="Y28" s="4">
        <v>4</v>
      </c>
      <c r="Z28" s="4">
        <v>5</v>
      </c>
      <c r="AA28" s="4">
        <v>20</v>
      </c>
      <c r="AB28" s="4"/>
      <c r="AC28" s="4">
        <v>15.5</v>
      </c>
      <c r="AD28" s="4">
        <v>17</v>
      </c>
      <c r="AE28" s="4">
        <v>18</v>
      </c>
      <c r="AF28" s="4">
        <v>3</v>
      </c>
      <c r="AG28" s="4">
        <v>2</v>
      </c>
      <c r="AH28" s="4">
        <v>10</v>
      </c>
      <c r="AI28" s="4">
        <v>5</v>
      </c>
      <c r="AJ28" s="4">
        <v>2</v>
      </c>
      <c r="AK28" s="4">
        <v>5</v>
      </c>
      <c r="AL28" s="4">
        <v>3</v>
      </c>
      <c r="AM28" s="6">
        <v>42</v>
      </c>
      <c r="AN28" s="6">
        <v>16.5</v>
      </c>
      <c r="AO28" s="4"/>
      <c r="AP28" s="4"/>
      <c r="AQ28" s="4">
        <v>8</v>
      </c>
      <c r="AR28" s="4"/>
      <c r="AS28" s="4"/>
      <c r="AT28" s="4">
        <v>5</v>
      </c>
      <c r="AU28" s="4"/>
      <c r="AV28" s="4"/>
      <c r="AW28" s="4">
        <v>3</v>
      </c>
      <c r="AX28" s="4">
        <v>13</v>
      </c>
      <c r="AY28" s="6">
        <v>40.5</v>
      </c>
      <c r="AZ28" s="4">
        <v>18</v>
      </c>
      <c r="BA28" s="4"/>
      <c r="BB28" s="4"/>
      <c r="BC28" s="4">
        <v>3</v>
      </c>
      <c r="BJ28" s="1">
        <f t="shared" si="3"/>
        <v>73.488372093023258</v>
      </c>
      <c r="BK28" s="1">
        <f t="shared" si="0"/>
        <v>32.20338983050847</v>
      </c>
      <c r="BL28" s="1">
        <f t="shared" si="1"/>
        <v>27.166666666666668</v>
      </c>
      <c r="BN28" s="3">
        <f t="shared" si="2"/>
        <v>26.869176192353173</v>
      </c>
    </row>
    <row r="29" spans="1:66" s="1" customFormat="1" ht="14.1" customHeight="1">
      <c r="A29"/>
      <c r="B29"/>
      <c r="C29"/>
      <c r="D29"/>
      <c r="E29"/>
      <c r="F29"/>
      <c r="G29"/>
      <c r="H29"/>
      <c r="I29" s="1">
        <v>53574</v>
      </c>
      <c r="J29" s="4"/>
      <c r="K29" s="4">
        <v>3</v>
      </c>
      <c r="L29" s="4">
        <v>3</v>
      </c>
      <c r="M29" s="4">
        <v>20</v>
      </c>
      <c r="N29" s="4"/>
      <c r="O29" s="4">
        <v>5</v>
      </c>
      <c r="P29" s="4"/>
      <c r="Q29" s="4">
        <v>5</v>
      </c>
      <c r="R29" s="4">
        <v>11</v>
      </c>
      <c r="S29" s="4">
        <v>11</v>
      </c>
      <c r="T29" s="4">
        <v>30</v>
      </c>
      <c r="U29" s="4">
        <v>10</v>
      </c>
      <c r="V29" s="13">
        <v>50</v>
      </c>
      <c r="W29" s="13">
        <v>18</v>
      </c>
      <c r="X29" s="4">
        <v>8.5</v>
      </c>
      <c r="Y29" s="4">
        <v>5</v>
      </c>
      <c r="Z29" s="4"/>
      <c r="AA29" s="4">
        <v>20</v>
      </c>
      <c r="AB29" s="4">
        <v>27</v>
      </c>
      <c r="AC29" s="4">
        <v>18.5</v>
      </c>
      <c r="AD29" s="4">
        <v>15</v>
      </c>
      <c r="AE29" s="4">
        <v>15</v>
      </c>
      <c r="AF29" s="4">
        <v>4.5</v>
      </c>
      <c r="AG29" s="4">
        <v>2</v>
      </c>
      <c r="AH29" s="4">
        <v>4</v>
      </c>
      <c r="AI29" s="4">
        <v>5.5</v>
      </c>
      <c r="AJ29" s="4">
        <v>2</v>
      </c>
      <c r="AK29" s="4">
        <v>15</v>
      </c>
      <c r="AL29" s="4">
        <v>3</v>
      </c>
      <c r="AM29" s="6">
        <v>65</v>
      </c>
      <c r="AN29" s="6">
        <v>24.5</v>
      </c>
      <c r="AO29" s="4">
        <v>5</v>
      </c>
      <c r="AP29" s="4">
        <v>5</v>
      </c>
      <c r="AQ29" s="4">
        <v>13</v>
      </c>
      <c r="AR29" s="4">
        <v>8</v>
      </c>
      <c r="AS29" s="4">
        <v>10</v>
      </c>
      <c r="AT29" s="4">
        <v>5</v>
      </c>
      <c r="AU29" s="4">
        <v>10</v>
      </c>
      <c r="AV29" s="4">
        <v>3</v>
      </c>
      <c r="AW29" s="4">
        <v>1</v>
      </c>
      <c r="AX29" s="4">
        <v>10</v>
      </c>
      <c r="AY29" s="6">
        <v>81</v>
      </c>
      <c r="AZ29" s="4">
        <v>12</v>
      </c>
      <c r="BA29" s="4">
        <v>10</v>
      </c>
      <c r="BB29" s="4">
        <v>14</v>
      </c>
      <c r="BC29" s="4">
        <v>10.5</v>
      </c>
      <c r="BJ29" s="1">
        <f t="shared" si="3"/>
        <v>56.589147286821706</v>
      </c>
      <c r="BK29" s="1">
        <f t="shared" si="0"/>
        <v>70.677966101694906</v>
      </c>
      <c r="BL29" s="1">
        <f t="shared" si="1"/>
        <v>39.069444444444443</v>
      </c>
      <c r="BN29" s="3">
        <f t="shared" si="2"/>
        <v>36.168378005518328</v>
      </c>
    </row>
    <row r="30" spans="1:66" s="1" customFormat="1" ht="14.1" customHeight="1">
      <c r="A30"/>
      <c r="B30"/>
      <c r="C30"/>
      <c r="D30"/>
      <c r="E30"/>
      <c r="F30"/>
      <c r="G30"/>
      <c r="H30"/>
      <c r="I30" s="1">
        <v>55568</v>
      </c>
      <c r="J30" s="4">
        <v>16</v>
      </c>
      <c r="K30" s="4">
        <v>3</v>
      </c>
      <c r="L30" s="4">
        <v>3</v>
      </c>
      <c r="M30" s="4">
        <v>20</v>
      </c>
      <c r="N30" s="4">
        <v>18</v>
      </c>
      <c r="O30" s="4">
        <v>16</v>
      </c>
      <c r="P30" s="4">
        <v>14.5</v>
      </c>
      <c r="Q30" s="4">
        <v>5</v>
      </c>
      <c r="R30" s="4">
        <v>16</v>
      </c>
      <c r="S30" s="4">
        <v>18</v>
      </c>
      <c r="T30" s="4">
        <v>30</v>
      </c>
      <c r="U30" s="4">
        <v>10</v>
      </c>
      <c r="V30" s="13">
        <v>58</v>
      </c>
      <c r="W30" s="13">
        <v>17</v>
      </c>
      <c r="X30" s="4">
        <v>9</v>
      </c>
      <c r="Y30" s="4">
        <v>5</v>
      </c>
      <c r="Z30" s="4">
        <v>5</v>
      </c>
      <c r="AA30" s="4"/>
      <c r="AB30" s="4">
        <v>29</v>
      </c>
      <c r="AC30" s="4">
        <v>17</v>
      </c>
      <c r="AD30" s="4">
        <v>20</v>
      </c>
      <c r="AE30" s="4">
        <v>17</v>
      </c>
      <c r="AF30" s="4">
        <v>4.5</v>
      </c>
      <c r="AG30" s="4">
        <v>2</v>
      </c>
      <c r="AH30" s="4">
        <v>7</v>
      </c>
      <c r="AI30" s="4">
        <v>9</v>
      </c>
      <c r="AJ30" s="4">
        <v>2</v>
      </c>
      <c r="AK30" s="4">
        <v>19</v>
      </c>
      <c r="AL30" s="4"/>
      <c r="AM30" s="6">
        <v>44</v>
      </c>
      <c r="AN30" s="6">
        <v>22</v>
      </c>
      <c r="AO30" s="4">
        <v>4</v>
      </c>
      <c r="AP30" s="4">
        <v>5</v>
      </c>
      <c r="AQ30" s="4"/>
      <c r="AR30" s="4">
        <v>3</v>
      </c>
      <c r="AS30" s="4">
        <v>20</v>
      </c>
      <c r="AT30" s="4">
        <v>5</v>
      </c>
      <c r="AU30" s="4">
        <v>18</v>
      </c>
      <c r="AV30" s="4">
        <v>3</v>
      </c>
      <c r="AW30" s="4">
        <v>3</v>
      </c>
      <c r="AX30" s="4">
        <v>20</v>
      </c>
      <c r="AY30" s="6">
        <v>50.5</v>
      </c>
      <c r="AZ30" s="4">
        <v>13</v>
      </c>
      <c r="BA30" s="4">
        <v>18</v>
      </c>
      <c r="BB30" s="4">
        <v>20</v>
      </c>
      <c r="BC30" s="4">
        <v>10</v>
      </c>
      <c r="BJ30" s="1">
        <f t="shared" si="3"/>
        <v>75.426356589147275</v>
      </c>
      <c r="BK30" s="1">
        <f t="shared" si="0"/>
        <v>82.372881355932208</v>
      </c>
      <c r="BL30" s="1">
        <f t="shared" si="1"/>
        <v>31.305555555555557</v>
      </c>
      <c r="BN30" s="3">
        <f t="shared" si="2"/>
        <v>34.563257127841283</v>
      </c>
    </row>
    <row r="31" spans="1:66" s="1" customFormat="1" ht="14.1" customHeight="1">
      <c r="A31"/>
      <c r="B31"/>
      <c r="C31"/>
      <c r="D31"/>
      <c r="E31"/>
      <c r="F31"/>
      <c r="G31"/>
      <c r="H31"/>
      <c r="I31" s="1">
        <v>61076</v>
      </c>
      <c r="J31" s="4">
        <v>19</v>
      </c>
      <c r="K31" s="4">
        <v>3</v>
      </c>
      <c r="L31" s="4">
        <v>3</v>
      </c>
      <c r="M31" s="4">
        <v>20</v>
      </c>
      <c r="N31" s="4">
        <v>17</v>
      </c>
      <c r="O31" s="4">
        <v>19</v>
      </c>
      <c r="P31" s="4">
        <v>19</v>
      </c>
      <c r="Q31" s="4">
        <v>5</v>
      </c>
      <c r="R31" s="4">
        <v>20</v>
      </c>
      <c r="S31" s="4">
        <v>18</v>
      </c>
      <c r="T31" s="4">
        <v>30</v>
      </c>
      <c r="U31" s="4">
        <v>10</v>
      </c>
      <c r="V31" s="13">
        <v>56</v>
      </c>
      <c r="W31" s="13">
        <v>21.5</v>
      </c>
      <c r="X31" s="4">
        <v>7</v>
      </c>
      <c r="Y31" s="4">
        <v>5</v>
      </c>
      <c r="Z31" s="4"/>
      <c r="AA31" s="4">
        <v>18</v>
      </c>
      <c r="AB31" s="4">
        <v>30</v>
      </c>
      <c r="AC31" s="4">
        <v>6</v>
      </c>
      <c r="AD31" s="4">
        <v>20</v>
      </c>
      <c r="AE31" s="4">
        <v>14</v>
      </c>
      <c r="AF31" s="4"/>
      <c r="AG31" s="4">
        <v>2</v>
      </c>
      <c r="AH31" s="4">
        <v>9</v>
      </c>
      <c r="AI31" s="4">
        <v>5.5</v>
      </c>
      <c r="AJ31" s="4">
        <v>2</v>
      </c>
      <c r="AK31" s="4">
        <v>19</v>
      </c>
      <c r="AL31" s="4">
        <v>2</v>
      </c>
      <c r="AM31" s="6">
        <v>55</v>
      </c>
      <c r="AN31" s="6">
        <v>29</v>
      </c>
      <c r="AO31" s="4">
        <v>5</v>
      </c>
      <c r="AP31" s="4">
        <v>5</v>
      </c>
      <c r="AQ31" s="4">
        <v>12</v>
      </c>
      <c r="AR31" s="4">
        <v>19</v>
      </c>
      <c r="AS31" s="4">
        <v>20</v>
      </c>
      <c r="AT31" s="4">
        <v>5</v>
      </c>
      <c r="AU31" s="4">
        <v>19</v>
      </c>
      <c r="AV31" s="4">
        <v>3</v>
      </c>
      <c r="AW31" s="4">
        <v>1</v>
      </c>
      <c r="AX31" s="4">
        <v>19.5</v>
      </c>
      <c r="AY31" s="6">
        <v>72.5</v>
      </c>
      <c r="AZ31" s="4">
        <v>15</v>
      </c>
      <c r="BA31" s="4">
        <v>20</v>
      </c>
      <c r="BB31" s="4">
        <v>20</v>
      </c>
      <c r="BC31" s="4">
        <v>7</v>
      </c>
      <c r="BJ31" s="1">
        <f t="shared" si="3"/>
        <v>73.023255813953497</v>
      </c>
      <c r="BK31" s="1">
        <f t="shared" si="0"/>
        <v>96.949152542372886</v>
      </c>
      <c r="BL31" s="1">
        <f t="shared" si="1"/>
        <v>38.194444444444443</v>
      </c>
      <c r="BN31" s="3">
        <f t="shared" si="2"/>
        <v>39.913907502299303</v>
      </c>
    </row>
    <row r="32" spans="1:66" s="1" customFormat="1" ht="14.1" customHeight="1">
      <c r="A32"/>
      <c r="B32"/>
      <c r="C32"/>
      <c r="D32"/>
      <c r="E32"/>
      <c r="F32"/>
      <c r="G32"/>
      <c r="H32"/>
      <c r="I32" s="1">
        <v>62390</v>
      </c>
      <c r="J32" s="4">
        <v>19</v>
      </c>
      <c r="K32" s="4">
        <v>3</v>
      </c>
      <c r="L32" s="4">
        <v>3</v>
      </c>
      <c r="M32" s="4">
        <v>20</v>
      </c>
      <c r="N32" s="4">
        <v>20</v>
      </c>
      <c r="O32" s="4">
        <v>19</v>
      </c>
      <c r="P32" s="4">
        <v>18.5</v>
      </c>
      <c r="Q32" s="4">
        <v>5</v>
      </c>
      <c r="R32" s="4"/>
      <c r="S32" s="4">
        <v>16</v>
      </c>
      <c r="T32" s="4">
        <v>30</v>
      </c>
      <c r="U32" s="4">
        <v>10</v>
      </c>
      <c r="V32" s="13">
        <v>36.5</v>
      </c>
      <c r="W32" s="13">
        <v>19.25</v>
      </c>
      <c r="X32" s="4">
        <v>7</v>
      </c>
      <c r="Y32" s="4">
        <v>5</v>
      </c>
      <c r="Z32" s="4">
        <v>5</v>
      </c>
      <c r="AA32" s="4">
        <v>20</v>
      </c>
      <c r="AB32" s="4">
        <v>27</v>
      </c>
      <c r="AC32" s="4">
        <v>16</v>
      </c>
      <c r="AD32" s="4">
        <v>18</v>
      </c>
      <c r="AE32" s="4">
        <v>18</v>
      </c>
      <c r="AF32" s="4">
        <v>4.5</v>
      </c>
      <c r="AG32" s="4">
        <v>2</v>
      </c>
      <c r="AH32" s="4">
        <v>10</v>
      </c>
      <c r="AI32" s="4">
        <v>5</v>
      </c>
      <c r="AJ32" s="4">
        <v>2</v>
      </c>
      <c r="AK32" s="4">
        <v>5</v>
      </c>
      <c r="AL32" s="4">
        <v>3</v>
      </c>
      <c r="AM32" s="6">
        <v>26</v>
      </c>
      <c r="AN32" s="6">
        <v>25.5</v>
      </c>
      <c r="AO32" s="4">
        <v>5</v>
      </c>
      <c r="AP32" s="4">
        <v>5</v>
      </c>
      <c r="AQ32" s="4">
        <v>18</v>
      </c>
      <c r="AR32" s="4">
        <v>17</v>
      </c>
      <c r="AS32" s="4">
        <v>20</v>
      </c>
      <c r="AT32" s="4">
        <v>5</v>
      </c>
      <c r="AU32" s="4">
        <v>18</v>
      </c>
      <c r="AV32" s="4">
        <v>3</v>
      </c>
      <c r="AW32" s="4">
        <v>3</v>
      </c>
      <c r="AX32" s="4">
        <v>13</v>
      </c>
      <c r="AY32" s="6">
        <v>57</v>
      </c>
      <c r="AZ32" s="4">
        <v>18</v>
      </c>
      <c r="BA32" s="4">
        <v>20</v>
      </c>
      <c r="BB32" s="4">
        <v>20</v>
      </c>
      <c r="BC32" s="4">
        <v>6.5</v>
      </c>
      <c r="BJ32" s="1">
        <f t="shared" si="3"/>
        <v>83.527131782945744</v>
      </c>
      <c r="BK32" s="1">
        <f t="shared" si="0"/>
        <v>83.389830508474574</v>
      </c>
      <c r="BL32" s="1">
        <f t="shared" si="1"/>
        <v>26.666666666666668</v>
      </c>
      <c r="BN32" s="3">
        <f t="shared" si="2"/>
        <v>32.691696229142032</v>
      </c>
    </row>
    <row r="33" spans="1:66" s="1" customFormat="1" ht="14.1" customHeight="1">
      <c r="A33"/>
      <c r="B33"/>
      <c r="C33"/>
      <c r="D33"/>
      <c r="E33"/>
      <c r="F33"/>
      <c r="G33"/>
      <c r="H33"/>
      <c r="I33" s="1">
        <v>72208</v>
      </c>
      <c r="J33" s="4">
        <v>14</v>
      </c>
      <c r="K33" s="4">
        <v>3</v>
      </c>
      <c r="L33" s="4">
        <v>3</v>
      </c>
      <c r="M33" s="4">
        <v>20</v>
      </c>
      <c r="N33" s="4">
        <v>20</v>
      </c>
      <c r="O33" s="4">
        <v>19</v>
      </c>
      <c r="P33" s="4">
        <v>17</v>
      </c>
      <c r="Q33" s="4">
        <v>5</v>
      </c>
      <c r="R33" s="4">
        <v>18</v>
      </c>
      <c r="S33" s="4">
        <v>18</v>
      </c>
      <c r="T33" s="4">
        <v>18</v>
      </c>
      <c r="U33" s="4">
        <v>10</v>
      </c>
      <c r="V33" s="13">
        <v>62</v>
      </c>
      <c r="W33" s="13">
        <v>24.25</v>
      </c>
      <c r="X33" s="4">
        <v>10</v>
      </c>
      <c r="Y33" s="4"/>
      <c r="Z33" s="4">
        <v>5</v>
      </c>
      <c r="AA33" s="4"/>
      <c r="AB33" s="4">
        <v>30</v>
      </c>
      <c r="AC33" s="4">
        <v>11.5</v>
      </c>
      <c r="AD33" s="4">
        <v>20</v>
      </c>
      <c r="AE33" s="4">
        <v>18.5</v>
      </c>
      <c r="AF33" s="4">
        <v>1.75</v>
      </c>
      <c r="AG33" s="4">
        <v>2</v>
      </c>
      <c r="AH33" s="4">
        <v>5</v>
      </c>
      <c r="AI33" s="4">
        <v>6</v>
      </c>
      <c r="AJ33" s="4">
        <v>2</v>
      </c>
      <c r="AK33" s="4">
        <v>20</v>
      </c>
      <c r="AL33" s="4">
        <v>2</v>
      </c>
      <c r="AM33" s="6">
        <v>57</v>
      </c>
      <c r="AN33" s="6">
        <v>28</v>
      </c>
      <c r="AO33" s="4">
        <v>5</v>
      </c>
      <c r="AP33" s="4">
        <v>5</v>
      </c>
      <c r="AQ33" s="4">
        <v>18</v>
      </c>
      <c r="AR33" s="4">
        <v>19</v>
      </c>
      <c r="AS33" s="4">
        <v>20</v>
      </c>
      <c r="AT33" s="4">
        <v>5</v>
      </c>
      <c r="AU33" s="4">
        <v>18</v>
      </c>
      <c r="AV33" s="4">
        <v>3</v>
      </c>
      <c r="AW33" s="4">
        <v>2</v>
      </c>
      <c r="AX33" s="4">
        <v>20</v>
      </c>
      <c r="AY33" s="6">
        <v>59.5</v>
      </c>
      <c r="AZ33" s="4">
        <v>14</v>
      </c>
      <c r="BA33" s="4">
        <v>19</v>
      </c>
      <c r="BB33" s="4">
        <v>10</v>
      </c>
      <c r="BC33" s="4">
        <v>18</v>
      </c>
      <c r="BJ33" s="1">
        <f t="shared" si="3"/>
        <v>80.523255813953483</v>
      </c>
      <c r="BK33" s="1">
        <f t="shared" si="0"/>
        <v>83.389830508474574</v>
      </c>
      <c r="BL33" s="1">
        <f t="shared" si="1"/>
        <v>37.680555555555557</v>
      </c>
      <c r="BN33" s="3">
        <f t="shared" si="2"/>
        <v>38.999641965576146</v>
      </c>
    </row>
    <row r="34" spans="1:66" s="1" customFormat="1" ht="14.1" customHeight="1">
      <c r="A34"/>
      <c r="B34"/>
      <c r="C34"/>
      <c r="D34"/>
      <c r="E34"/>
      <c r="F34"/>
      <c r="G34"/>
      <c r="H34"/>
      <c r="I34" s="1">
        <v>76251</v>
      </c>
      <c r="J34" s="4">
        <v>20</v>
      </c>
      <c r="K34" s="4">
        <v>3</v>
      </c>
      <c r="L34" s="4">
        <v>3</v>
      </c>
      <c r="M34" s="4">
        <v>20</v>
      </c>
      <c r="N34" s="4">
        <v>12</v>
      </c>
      <c r="O34" s="4">
        <v>20</v>
      </c>
      <c r="P34" s="4">
        <v>18</v>
      </c>
      <c r="Q34" s="4">
        <v>5</v>
      </c>
      <c r="R34" s="4">
        <v>20</v>
      </c>
      <c r="S34" s="4">
        <v>18</v>
      </c>
      <c r="T34" s="4">
        <v>30</v>
      </c>
      <c r="U34" s="4">
        <v>10</v>
      </c>
      <c r="V34" s="13">
        <v>61</v>
      </c>
      <c r="W34" s="13">
        <v>16.75</v>
      </c>
      <c r="X34" s="4">
        <v>10</v>
      </c>
      <c r="Y34" s="4">
        <v>5</v>
      </c>
      <c r="Z34" s="4">
        <v>5</v>
      </c>
      <c r="AA34" s="4">
        <v>20</v>
      </c>
      <c r="AB34" s="4">
        <v>15</v>
      </c>
      <c r="AC34" s="4">
        <v>19</v>
      </c>
      <c r="AD34" s="4">
        <v>20</v>
      </c>
      <c r="AE34" s="4">
        <v>18.5</v>
      </c>
      <c r="AF34" s="4">
        <v>4.5</v>
      </c>
      <c r="AG34" s="4">
        <v>2</v>
      </c>
      <c r="AH34" s="4">
        <v>10</v>
      </c>
      <c r="AI34" s="4">
        <v>6</v>
      </c>
      <c r="AJ34" s="4">
        <v>2</v>
      </c>
      <c r="AK34" s="4">
        <v>19</v>
      </c>
      <c r="AL34" s="4">
        <v>2</v>
      </c>
      <c r="AM34" s="6">
        <v>66.5</v>
      </c>
      <c r="AN34" s="6">
        <v>30</v>
      </c>
      <c r="AO34" s="4">
        <v>5</v>
      </c>
      <c r="AP34" s="4">
        <v>5</v>
      </c>
      <c r="AQ34" s="4">
        <v>16</v>
      </c>
      <c r="AR34" s="4">
        <v>19</v>
      </c>
      <c r="AS34" s="4">
        <v>20</v>
      </c>
      <c r="AT34" s="4">
        <v>5</v>
      </c>
      <c r="AU34" s="4">
        <v>20</v>
      </c>
      <c r="AV34" s="4">
        <v>3</v>
      </c>
      <c r="AW34" s="4">
        <v>2</v>
      </c>
      <c r="AX34" s="4">
        <v>18</v>
      </c>
      <c r="AY34" s="6">
        <v>77</v>
      </c>
      <c r="AZ34" s="4">
        <v>15</v>
      </c>
      <c r="BA34" s="4"/>
      <c r="BB34" s="4">
        <v>20</v>
      </c>
      <c r="BC34" s="4">
        <v>19</v>
      </c>
      <c r="BJ34" s="1">
        <f t="shared" si="3"/>
        <v>89.689922480620154</v>
      </c>
      <c r="BK34" s="1">
        <f t="shared" si="0"/>
        <v>87.457627118644069</v>
      </c>
      <c r="BL34" s="1">
        <f t="shared" si="1"/>
        <v>41.041666666666664</v>
      </c>
      <c r="BN34" s="3">
        <f t="shared" si="2"/>
        <v>42.339754959926424</v>
      </c>
    </row>
    <row r="35" spans="1:66" s="1" customFormat="1" ht="14.1" customHeight="1">
      <c r="A35"/>
      <c r="B35"/>
      <c r="C35"/>
      <c r="D35"/>
      <c r="E35"/>
      <c r="F35"/>
      <c r="G35"/>
      <c r="H35"/>
      <c r="I35" s="1">
        <v>77440</v>
      </c>
      <c r="J35" s="4">
        <v>13</v>
      </c>
      <c r="K35" s="4">
        <v>3</v>
      </c>
      <c r="L35" s="4">
        <v>3</v>
      </c>
      <c r="M35" s="4">
        <v>20</v>
      </c>
      <c r="N35" s="4">
        <v>17</v>
      </c>
      <c r="O35" s="4">
        <v>18</v>
      </c>
      <c r="P35" s="4">
        <v>15</v>
      </c>
      <c r="Q35" s="4">
        <v>5</v>
      </c>
      <c r="R35" s="4">
        <v>19</v>
      </c>
      <c r="S35" s="4">
        <v>18</v>
      </c>
      <c r="T35" s="4">
        <v>30</v>
      </c>
      <c r="U35" s="4">
        <v>10</v>
      </c>
      <c r="V35" s="13">
        <v>47.5</v>
      </c>
      <c r="W35" s="13">
        <v>15.75</v>
      </c>
      <c r="X35" s="4"/>
      <c r="Y35" s="4">
        <v>5</v>
      </c>
      <c r="Z35" s="4">
        <v>5</v>
      </c>
      <c r="AA35" s="4">
        <v>20</v>
      </c>
      <c r="AB35" s="4">
        <v>30</v>
      </c>
      <c r="AC35" s="4">
        <v>12</v>
      </c>
      <c r="AD35" s="4">
        <v>15</v>
      </c>
      <c r="AE35" s="4">
        <v>17</v>
      </c>
      <c r="AF35" s="4"/>
      <c r="AG35" s="4">
        <v>2</v>
      </c>
      <c r="AH35" s="4">
        <v>4</v>
      </c>
      <c r="AI35" s="4">
        <v>3</v>
      </c>
      <c r="AJ35" s="4">
        <v>2</v>
      </c>
      <c r="AK35" s="4">
        <v>16</v>
      </c>
      <c r="AL35" s="4">
        <v>2</v>
      </c>
      <c r="AM35" s="6">
        <v>37</v>
      </c>
      <c r="AN35" s="6">
        <v>18</v>
      </c>
      <c r="AO35" s="4">
        <v>5</v>
      </c>
      <c r="AP35" s="4">
        <v>5</v>
      </c>
      <c r="AQ35" s="4">
        <v>13</v>
      </c>
      <c r="AR35" s="4">
        <v>10</v>
      </c>
      <c r="AS35" s="4"/>
      <c r="AT35" s="4">
        <v>5</v>
      </c>
      <c r="AU35" s="4">
        <v>20</v>
      </c>
      <c r="AV35" s="4">
        <v>3</v>
      </c>
      <c r="AW35" s="4">
        <v>1.5</v>
      </c>
      <c r="AX35" s="4">
        <v>20</v>
      </c>
      <c r="AY35" s="6">
        <v>61</v>
      </c>
      <c r="AZ35" s="4">
        <v>14</v>
      </c>
      <c r="BA35" s="4">
        <v>5</v>
      </c>
      <c r="BB35" s="4">
        <v>20</v>
      </c>
      <c r="BC35" s="4">
        <v>9</v>
      </c>
      <c r="BJ35" s="1">
        <f t="shared" si="3"/>
        <v>72.829457364341081</v>
      </c>
      <c r="BK35" s="1">
        <f t="shared" ref="BK35:BK51" si="4">(M35+O35+R35+T35+X35+AB35+AA35+AD35+AK35+AP35+AR35+AS35+AU35+BA35+BB35)/$BK$1*100</f>
        <v>77.288135593220346</v>
      </c>
      <c r="BL35" s="1">
        <f t="shared" ref="BL35:BL51" si="5">(V35+W35+AM35+AN35/6*5+AY35+BD35+BE35)/BL$1*100</f>
        <v>29.375</v>
      </c>
      <c r="BN35" s="3">
        <f t="shared" ref="BN35:BN66" si="6">BJ35*0.1+BK35*0.1+BL35*0.6+BM35*0.2</f>
        <v>32.636759295756143</v>
      </c>
    </row>
    <row r="36" spans="1:66" s="1" customFormat="1" ht="14.1" customHeight="1">
      <c r="A36"/>
      <c r="B36"/>
      <c r="C36"/>
      <c r="D36"/>
      <c r="E36"/>
      <c r="F36"/>
      <c r="G36"/>
      <c r="H36"/>
      <c r="I36" s="1">
        <v>77884</v>
      </c>
      <c r="J36" s="4">
        <v>19</v>
      </c>
      <c r="K36" s="4">
        <v>3</v>
      </c>
      <c r="L36" s="4">
        <v>3</v>
      </c>
      <c r="M36" s="4">
        <v>20</v>
      </c>
      <c r="N36" s="4">
        <v>18</v>
      </c>
      <c r="O36" s="4">
        <v>19</v>
      </c>
      <c r="P36" s="4">
        <v>16</v>
      </c>
      <c r="Q36" s="4">
        <v>5</v>
      </c>
      <c r="R36" s="4">
        <v>17</v>
      </c>
      <c r="S36" s="4">
        <v>11</v>
      </c>
      <c r="T36" s="4">
        <v>30</v>
      </c>
      <c r="U36" s="4">
        <v>10</v>
      </c>
      <c r="V36" s="13">
        <v>49</v>
      </c>
      <c r="W36" s="13">
        <v>18.5</v>
      </c>
      <c r="X36" s="4">
        <v>10</v>
      </c>
      <c r="Y36" s="4">
        <v>5</v>
      </c>
      <c r="Z36" s="4">
        <v>5</v>
      </c>
      <c r="AA36" s="4">
        <v>20</v>
      </c>
      <c r="AB36" s="4">
        <v>30</v>
      </c>
      <c r="AC36" s="4">
        <v>19.5</v>
      </c>
      <c r="AD36" s="4">
        <v>20</v>
      </c>
      <c r="AE36" s="4">
        <v>16.5</v>
      </c>
      <c r="AF36" s="4">
        <v>4.5</v>
      </c>
      <c r="AG36" s="4">
        <v>2</v>
      </c>
      <c r="AH36" s="4">
        <v>5</v>
      </c>
      <c r="AI36" s="4">
        <v>5</v>
      </c>
      <c r="AJ36" s="4">
        <v>2</v>
      </c>
      <c r="AK36" s="4">
        <v>20</v>
      </c>
      <c r="AL36" s="4">
        <v>3</v>
      </c>
      <c r="AM36" s="6">
        <v>65</v>
      </c>
      <c r="AN36" s="6">
        <v>23</v>
      </c>
      <c r="AO36" s="4">
        <v>5</v>
      </c>
      <c r="AP36" s="4">
        <v>5</v>
      </c>
      <c r="AQ36" s="4">
        <v>19</v>
      </c>
      <c r="AR36" s="4">
        <v>17</v>
      </c>
      <c r="AS36" s="4">
        <v>16</v>
      </c>
      <c r="AT36" s="4">
        <v>5</v>
      </c>
      <c r="AU36" s="4">
        <v>18</v>
      </c>
      <c r="AV36" s="4">
        <v>3</v>
      </c>
      <c r="AW36" s="4">
        <v>2</v>
      </c>
      <c r="AX36" s="4">
        <v>14</v>
      </c>
      <c r="AY36" s="6">
        <v>78.5</v>
      </c>
      <c r="AZ36" s="4">
        <v>12</v>
      </c>
      <c r="BA36" s="4">
        <v>20</v>
      </c>
      <c r="BB36" s="4">
        <v>20</v>
      </c>
      <c r="BC36" s="4">
        <v>11</v>
      </c>
      <c r="BJ36" s="1">
        <f t="shared" si="3"/>
        <v>79.108527131782949</v>
      </c>
      <c r="BK36" s="1">
        <f t="shared" si="4"/>
        <v>95.593220338983059</v>
      </c>
      <c r="BL36" s="1">
        <f t="shared" si="5"/>
        <v>38.361111111111107</v>
      </c>
      <c r="BN36" s="3">
        <f t="shared" si="6"/>
        <v>40.486841413743264</v>
      </c>
    </row>
    <row r="37" spans="1:66" s="1" customFormat="1" ht="14.1" customHeight="1">
      <c r="A37"/>
      <c r="B37"/>
      <c r="C37"/>
      <c r="D37"/>
      <c r="E37"/>
      <c r="F37"/>
      <c r="G37"/>
      <c r="H37"/>
      <c r="I37" s="1">
        <v>79252</v>
      </c>
      <c r="J37" s="4">
        <v>20</v>
      </c>
      <c r="K37" s="4">
        <v>3</v>
      </c>
      <c r="L37" s="4">
        <v>3</v>
      </c>
      <c r="M37" s="4">
        <v>20</v>
      </c>
      <c r="N37" s="4">
        <v>18</v>
      </c>
      <c r="O37" s="4">
        <v>19</v>
      </c>
      <c r="P37" s="4">
        <v>17</v>
      </c>
      <c r="Q37" s="4">
        <v>5</v>
      </c>
      <c r="R37" s="4">
        <v>20</v>
      </c>
      <c r="S37" s="4"/>
      <c r="T37" s="4">
        <v>30</v>
      </c>
      <c r="U37" s="4">
        <v>10</v>
      </c>
      <c r="V37" s="13">
        <v>64</v>
      </c>
      <c r="W37" s="13">
        <v>18.75</v>
      </c>
      <c r="X37" s="4">
        <v>8</v>
      </c>
      <c r="Y37" s="4">
        <v>5</v>
      </c>
      <c r="Z37" s="4">
        <v>5</v>
      </c>
      <c r="AA37" s="4">
        <v>20</v>
      </c>
      <c r="AB37" s="4">
        <v>30</v>
      </c>
      <c r="AC37" s="4">
        <v>12</v>
      </c>
      <c r="AD37" s="4">
        <v>20</v>
      </c>
      <c r="AE37" s="4">
        <v>16</v>
      </c>
      <c r="AF37" s="4">
        <v>0.5</v>
      </c>
      <c r="AG37" s="4">
        <v>2</v>
      </c>
      <c r="AH37" s="4">
        <v>10</v>
      </c>
      <c r="AI37" s="4">
        <v>5</v>
      </c>
      <c r="AJ37" s="4">
        <v>1</v>
      </c>
      <c r="AK37" s="4">
        <v>18</v>
      </c>
      <c r="AL37" s="4">
        <v>1</v>
      </c>
      <c r="AM37" s="6">
        <v>56.5</v>
      </c>
      <c r="AN37" s="6">
        <v>21</v>
      </c>
      <c r="AO37" s="4">
        <v>2.5</v>
      </c>
      <c r="AP37" s="4">
        <v>5</v>
      </c>
      <c r="AQ37" s="4">
        <v>9</v>
      </c>
      <c r="AR37" s="4">
        <v>17</v>
      </c>
      <c r="AS37" s="4">
        <v>20</v>
      </c>
      <c r="AT37" s="4">
        <v>2.5</v>
      </c>
      <c r="AU37" s="4">
        <v>20</v>
      </c>
      <c r="AV37" s="4">
        <v>3</v>
      </c>
      <c r="AW37" s="4">
        <v>3</v>
      </c>
      <c r="AX37" s="4">
        <v>20</v>
      </c>
      <c r="AY37" s="6">
        <v>64.5</v>
      </c>
      <c r="AZ37" s="4">
        <v>10</v>
      </c>
      <c r="BA37" s="4">
        <v>18</v>
      </c>
      <c r="BB37" s="4">
        <v>20</v>
      </c>
      <c r="BC37" s="4">
        <v>9.5</v>
      </c>
      <c r="BJ37" s="1">
        <f t="shared" si="3"/>
        <v>67.286821705426362</v>
      </c>
      <c r="BK37" s="1">
        <f t="shared" si="4"/>
        <v>96.610169491525426</v>
      </c>
      <c r="BL37" s="1">
        <f t="shared" si="5"/>
        <v>36.875</v>
      </c>
      <c r="BN37" s="3">
        <f t="shared" si="6"/>
        <v>38.51469911969518</v>
      </c>
    </row>
    <row r="38" spans="1:66" s="1" customFormat="1" ht="14.1" customHeight="1">
      <c r="A38"/>
      <c r="B38"/>
      <c r="C38"/>
      <c r="D38"/>
      <c r="E38"/>
      <c r="F38"/>
      <c r="G38"/>
      <c r="H38"/>
      <c r="I38" s="1">
        <v>80105</v>
      </c>
      <c r="J38" s="4">
        <v>13</v>
      </c>
      <c r="K38" s="4">
        <v>3</v>
      </c>
      <c r="L38" s="4">
        <v>3</v>
      </c>
      <c r="M38" s="4">
        <v>19</v>
      </c>
      <c r="N38" s="4">
        <v>19</v>
      </c>
      <c r="O38" s="4">
        <v>17</v>
      </c>
      <c r="P38" s="4">
        <v>14.5</v>
      </c>
      <c r="Q38" s="4">
        <v>5</v>
      </c>
      <c r="R38" s="4"/>
      <c r="S38" s="4">
        <v>16</v>
      </c>
      <c r="T38" s="4">
        <v>30</v>
      </c>
      <c r="U38" s="4">
        <v>10</v>
      </c>
      <c r="V38" s="13">
        <v>55</v>
      </c>
      <c r="W38" s="13">
        <v>18.25</v>
      </c>
      <c r="X38" s="4">
        <v>9</v>
      </c>
      <c r="Y38" s="4">
        <v>5</v>
      </c>
      <c r="Z38" s="4">
        <v>5</v>
      </c>
      <c r="AA38" s="4">
        <v>20</v>
      </c>
      <c r="AB38" s="4">
        <v>30</v>
      </c>
      <c r="AC38" s="4">
        <v>16</v>
      </c>
      <c r="AD38" s="4">
        <v>18</v>
      </c>
      <c r="AE38" s="4">
        <v>17</v>
      </c>
      <c r="AF38" s="4">
        <v>4.75</v>
      </c>
      <c r="AG38" s="4">
        <v>2</v>
      </c>
      <c r="AH38" s="4">
        <v>10</v>
      </c>
      <c r="AI38" s="4">
        <v>6.5</v>
      </c>
      <c r="AJ38" s="4"/>
      <c r="AK38" s="4">
        <v>15</v>
      </c>
      <c r="AL38" s="4">
        <v>2</v>
      </c>
      <c r="AM38" s="6">
        <v>51</v>
      </c>
      <c r="AN38" s="6">
        <v>29</v>
      </c>
      <c r="AO38" s="4">
        <v>5</v>
      </c>
      <c r="AP38" s="4"/>
      <c r="AQ38" s="4">
        <v>19</v>
      </c>
      <c r="AR38" s="4">
        <v>9</v>
      </c>
      <c r="AS38" s="4">
        <v>15</v>
      </c>
      <c r="AT38" s="4">
        <v>5</v>
      </c>
      <c r="AU38" s="4">
        <v>18</v>
      </c>
      <c r="AV38" s="4">
        <v>3</v>
      </c>
      <c r="AW38" s="4">
        <v>1</v>
      </c>
      <c r="AX38" s="4">
        <v>20</v>
      </c>
      <c r="AY38" s="6">
        <v>78</v>
      </c>
      <c r="AZ38" s="4">
        <v>13</v>
      </c>
      <c r="BA38" s="4">
        <v>20</v>
      </c>
      <c r="BB38" s="4">
        <v>20</v>
      </c>
      <c r="BC38" s="4">
        <v>12</v>
      </c>
      <c r="BJ38" s="1">
        <f t="shared" si="3"/>
        <v>81.220930232558146</v>
      </c>
      <c r="BK38" s="1">
        <f t="shared" si="4"/>
        <v>81.355932203389841</v>
      </c>
      <c r="BL38" s="1">
        <f t="shared" si="5"/>
        <v>37.736111111111107</v>
      </c>
      <c r="BN38" s="3">
        <f t="shared" si="6"/>
        <v>38.899352910261456</v>
      </c>
    </row>
    <row r="39" spans="1:66" s="1" customFormat="1" ht="14.1" customHeight="1">
      <c r="A39"/>
      <c r="B39"/>
      <c r="C39"/>
      <c r="D39"/>
      <c r="E39"/>
      <c r="F39"/>
      <c r="G39"/>
      <c r="H39"/>
      <c r="I39" s="1">
        <v>80106</v>
      </c>
      <c r="J39" s="4">
        <v>20</v>
      </c>
      <c r="K39" s="4">
        <v>3</v>
      </c>
      <c r="L39" s="4">
        <v>3</v>
      </c>
      <c r="M39" s="4">
        <v>20</v>
      </c>
      <c r="N39" s="4">
        <v>19</v>
      </c>
      <c r="O39" s="4">
        <v>19</v>
      </c>
      <c r="P39" s="4">
        <v>18.5</v>
      </c>
      <c r="Q39" s="4">
        <v>5</v>
      </c>
      <c r="R39" s="4">
        <v>20</v>
      </c>
      <c r="S39" s="4">
        <v>16</v>
      </c>
      <c r="T39" s="4">
        <v>30</v>
      </c>
      <c r="U39" s="4">
        <v>10</v>
      </c>
      <c r="V39" s="13">
        <v>68</v>
      </c>
      <c r="W39" s="13">
        <v>21.5</v>
      </c>
      <c r="X39" s="4">
        <v>9</v>
      </c>
      <c r="Y39" s="4">
        <v>5</v>
      </c>
      <c r="Z39" s="4">
        <v>5</v>
      </c>
      <c r="AA39" s="4">
        <v>20</v>
      </c>
      <c r="AB39" s="4">
        <v>30</v>
      </c>
      <c r="AC39" s="4">
        <v>14</v>
      </c>
      <c r="AD39" s="4">
        <v>20</v>
      </c>
      <c r="AE39" s="4">
        <v>18</v>
      </c>
      <c r="AF39" s="4">
        <v>5</v>
      </c>
      <c r="AG39" s="4">
        <v>2</v>
      </c>
      <c r="AH39" s="4">
        <v>10</v>
      </c>
      <c r="AI39" s="4">
        <v>6</v>
      </c>
      <c r="AJ39" s="4">
        <v>2</v>
      </c>
      <c r="AK39" s="4">
        <v>20</v>
      </c>
      <c r="AL39" s="4">
        <v>3</v>
      </c>
      <c r="AM39" s="6">
        <v>58</v>
      </c>
      <c r="AN39" s="6">
        <v>30</v>
      </c>
      <c r="AO39" s="4">
        <v>5</v>
      </c>
      <c r="AP39" s="4">
        <v>5</v>
      </c>
      <c r="AQ39" s="4">
        <v>18</v>
      </c>
      <c r="AR39" s="4">
        <v>20</v>
      </c>
      <c r="AS39" s="4">
        <v>20</v>
      </c>
      <c r="AT39" s="4">
        <v>5</v>
      </c>
      <c r="AU39" s="4">
        <v>20</v>
      </c>
      <c r="AV39" s="4">
        <v>3</v>
      </c>
      <c r="AW39" s="4">
        <v>3</v>
      </c>
      <c r="AX39" s="4">
        <v>13</v>
      </c>
      <c r="AY39" s="6">
        <v>80</v>
      </c>
      <c r="AZ39" s="4">
        <v>18</v>
      </c>
      <c r="BA39" s="4">
        <v>20</v>
      </c>
      <c r="BB39" s="4">
        <v>20</v>
      </c>
      <c r="BC39" s="4">
        <v>7.5</v>
      </c>
      <c r="BJ39" s="1">
        <f t="shared" si="3"/>
        <v>84.031007751937992</v>
      </c>
      <c r="BK39" s="1">
        <f t="shared" si="4"/>
        <v>99.322033898305079</v>
      </c>
      <c r="BL39" s="1">
        <f t="shared" si="5"/>
        <v>42.083333333333336</v>
      </c>
      <c r="BN39" s="3">
        <f t="shared" si="6"/>
        <v>43.585304165024311</v>
      </c>
    </row>
    <row r="40" spans="1:66" s="1" customFormat="1" ht="14.1" customHeight="1">
      <c r="A40"/>
      <c r="B40"/>
      <c r="C40"/>
      <c r="D40"/>
      <c r="E40"/>
      <c r="F40"/>
      <c r="G40"/>
      <c r="H40"/>
      <c r="I40" s="1">
        <v>80631</v>
      </c>
      <c r="J40" s="4">
        <v>19</v>
      </c>
      <c r="K40" s="4">
        <v>3</v>
      </c>
      <c r="L40" s="4">
        <v>3</v>
      </c>
      <c r="M40" s="4">
        <v>20</v>
      </c>
      <c r="N40" s="4">
        <v>20</v>
      </c>
      <c r="O40" s="4">
        <v>19</v>
      </c>
      <c r="P40" s="4">
        <v>19</v>
      </c>
      <c r="Q40" s="4">
        <v>5</v>
      </c>
      <c r="R40" s="4">
        <v>20</v>
      </c>
      <c r="S40" s="4">
        <v>18</v>
      </c>
      <c r="T40" s="4">
        <v>30</v>
      </c>
      <c r="U40" s="4">
        <v>10</v>
      </c>
      <c r="V40" s="13">
        <v>73</v>
      </c>
      <c r="W40" s="13">
        <v>17.5</v>
      </c>
      <c r="X40" s="4">
        <v>6</v>
      </c>
      <c r="Y40" s="4">
        <v>5</v>
      </c>
      <c r="Z40" s="4">
        <v>5</v>
      </c>
      <c r="AA40" s="4">
        <v>20</v>
      </c>
      <c r="AB40" s="4">
        <v>30</v>
      </c>
      <c r="AC40" s="4">
        <v>5.5</v>
      </c>
      <c r="AD40" s="4">
        <v>20</v>
      </c>
      <c r="AE40" s="4">
        <v>14</v>
      </c>
      <c r="AF40" s="4">
        <v>4.25</v>
      </c>
      <c r="AG40" s="4">
        <v>2</v>
      </c>
      <c r="AH40" s="4">
        <v>9</v>
      </c>
      <c r="AI40" s="4">
        <v>6.5</v>
      </c>
      <c r="AJ40" s="4">
        <v>2</v>
      </c>
      <c r="AK40" s="4">
        <v>20</v>
      </c>
      <c r="AL40" s="4">
        <v>3</v>
      </c>
      <c r="AM40" s="6">
        <v>39</v>
      </c>
      <c r="AN40" s="6">
        <v>21.5</v>
      </c>
      <c r="AO40" s="4">
        <v>5</v>
      </c>
      <c r="AP40" s="4">
        <v>5</v>
      </c>
      <c r="AQ40" s="4">
        <v>17</v>
      </c>
      <c r="AR40" s="4">
        <v>20</v>
      </c>
      <c r="AS40" s="4">
        <v>20</v>
      </c>
      <c r="AT40" s="4">
        <v>5</v>
      </c>
      <c r="AU40" s="4">
        <v>20</v>
      </c>
      <c r="AV40" s="4">
        <v>2</v>
      </c>
      <c r="AW40" s="4">
        <v>2.5</v>
      </c>
      <c r="AX40" s="4">
        <v>19.5</v>
      </c>
      <c r="AY40" s="6">
        <v>64</v>
      </c>
      <c r="AZ40" s="4">
        <v>15</v>
      </c>
      <c r="BA40" s="4">
        <v>20</v>
      </c>
      <c r="BB40" s="4">
        <v>20</v>
      </c>
      <c r="BC40" s="4">
        <v>15</v>
      </c>
      <c r="BJ40" s="1">
        <f t="shared" si="3"/>
        <v>82.65503875968993</v>
      </c>
      <c r="BK40" s="1">
        <f t="shared" si="4"/>
        <v>98.305084745762713</v>
      </c>
      <c r="BL40" s="1">
        <f t="shared" si="5"/>
        <v>35.236111111111107</v>
      </c>
      <c r="BN40" s="3">
        <f t="shared" si="6"/>
        <v>39.237679017211931</v>
      </c>
    </row>
    <row r="41" spans="1:66" s="1" customFormat="1" ht="14.1" customHeight="1">
      <c r="A41"/>
      <c r="B41"/>
      <c r="C41"/>
      <c r="D41"/>
      <c r="E41"/>
      <c r="F41"/>
      <c r="G41"/>
      <c r="H41"/>
      <c r="I41" s="1">
        <v>85153</v>
      </c>
      <c r="J41" s="4">
        <v>11</v>
      </c>
      <c r="K41" s="4">
        <v>3</v>
      </c>
      <c r="L41" s="4">
        <v>3</v>
      </c>
      <c r="M41" s="4">
        <v>20</v>
      </c>
      <c r="N41" s="4">
        <v>17</v>
      </c>
      <c r="O41" s="4">
        <v>15</v>
      </c>
      <c r="P41" s="4">
        <v>15</v>
      </c>
      <c r="Q41" s="4">
        <v>5</v>
      </c>
      <c r="R41" s="4">
        <v>19</v>
      </c>
      <c r="S41" s="4">
        <v>18</v>
      </c>
      <c r="T41" s="4">
        <v>30</v>
      </c>
      <c r="U41" s="4">
        <v>10</v>
      </c>
      <c r="V41" s="13">
        <v>47.5</v>
      </c>
      <c r="W41" s="13">
        <v>17</v>
      </c>
      <c r="X41" s="4">
        <v>9.5</v>
      </c>
      <c r="Y41" s="4">
        <v>5</v>
      </c>
      <c r="Z41" s="4">
        <v>5</v>
      </c>
      <c r="AA41" s="4">
        <v>20</v>
      </c>
      <c r="AB41" s="4">
        <v>30</v>
      </c>
      <c r="AC41" s="4">
        <v>13.5</v>
      </c>
      <c r="AD41" s="4">
        <v>10</v>
      </c>
      <c r="AE41" s="4">
        <v>17</v>
      </c>
      <c r="AF41" s="4">
        <v>2</v>
      </c>
      <c r="AG41" s="4">
        <v>2</v>
      </c>
      <c r="AH41" s="4">
        <v>4</v>
      </c>
      <c r="AI41" s="4">
        <v>4</v>
      </c>
      <c r="AJ41" s="4">
        <v>2</v>
      </c>
      <c r="AK41" s="4">
        <v>16</v>
      </c>
      <c r="AL41" s="4">
        <v>2</v>
      </c>
      <c r="AM41" s="6">
        <v>59</v>
      </c>
      <c r="AN41" s="6">
        <v>24.5</v>
      </c>
      <c r="AO41" s="4">
        <v>5</v>
      </c>
      <c r="AP41" s="4">
        <v>5</v>
      </c>
      <c r="AQ41" s="4">
        <v>9</v>
      </c>
      <c r="AR41" s="4">
        <v>13</v>
      </c>
      <c r="AS41" s="4"/>
      <c r="AT41" s="4">
        <v>5</v>
      </c>
      <c r="AU41" s="4">
        <v>20</v>
      </c>
      <c r="AV41" s="4">
        <v>3</v>
      </c>
      <c r="AW41" s="4">
        <v>1.5</v>
      </c>
      <c r="AX41" s="4">
        <v>20</v>
      </c>
      <c r="AY41" s="6">
        <v>61</v>
      </c>
      <c r="AZ41" s="4">
        <v>14</v>
      </c>
      <c r="BA41" s="4">
        <v>9</v>
      </c>
      <c r="BB41" s="4">
        <v>20</v>
      </c>
      <c r="BC41" s="4">
        <v>3</v>
      </c>
      <c r="BJ41" s="1">
        <f t="shared" si="3"/>
        <v>69.922480620155042</v>
      </c>
      <c r="BK41" s="1">
        <f t="shared" si="4"/>
        <v>80.169491525423737</v>
      </c>
      <c r="BL41" s="1">
        <f t="shared" si="5"/>
        <v>34.152777777777779</v>
      </c>
      <c r="BN41" s="3">
        <f t="shared" si="6"/>
        <v>35.500863881224547</v>
      </c>
    </row>
    <row r="42" spans="1:66" s="1" customFormat="1" ht="14.1" customHeight="1">
      <c r="A42"/>
      <c r="B42"/>
      <c r="C42"/>
      <c r="D42"/>
      <c r="E42"/>
      <c r="F42"/>
      <c r="G42"/>
      <c r="H42"/>
      <c r="I42" s="1">
        <v>88888</v>
      </c>
      <c r="J42" s="4">
        <v>19</v>
      </c>
      <c r="K42" s="4">
        <v>3</v>
      </c>
      <c r="L42" s="4">
        <v>3</v>
      </c>
      <c r="M42" s="4"/>
      <c r="N42" s="4">
        <v>14</v>
      </c>
      <c r="O42" s="4">
        <v>7</v>
      </c>
      <c r="P42" s="4">
        <v>17.5</v>
      </c>
      <c r="Q42" s="4">
        <v>5</v>
      </c>
      <c r="R42" s="4">
        <v>17</v>
      </c>
      <c r="S42" s="4">
        <v>11</v>
      </c>
      <c r="T42" s="4">
        <v>10</v>
      </c>
      <c r="U42" s="4">
        <v>10</v>
      </c>
      <c r="V42" s="13">
        <v>39</v>
      </c>
      <c r="W42" s="13">
        <v>15.25</v>
      </c>
      <c r="X42" s="4">
        <v>8</v>
      </c>
      <c r="Y42" s="4">
        <v>5</v>
      </c>
      <c r="Z42" s="4">
        <v>5</v>
      </c>
      <c r="AA42" s="4">
        <v>18</v>
      </c>
      <c r="AB42" s="4">
        <v>7</v>
      </c>
      <c r="AC42" s="4">
        <v>13</v>
      </c>
      <c r="AD42" s="4">
        <v>15</v>
      </c>
      <c r="AE42" s="4">
        <v>15</v>
      </c>
      <c r="AF42" s="4">
        <v>4</v>
      </c>
      <c r="AG42" s="4">
        <v>2</v>
      </c>
      <c r="AH42" s="4">
        <v>4</v>
      </c>
      <c r="AI42" s="4">
        <v>6</v>
      </c>
      <c r="AJ42" s="4">
        <v>2</v>
      </c>
      <c r="AK42" s="4">
        <v>12</v>
      </c>
      <c r="AL42" s="4">
        <v>3</v>
      </c>
      <c r="AM42" s="6">
        <v>36.5</v>
      </c>
      <c r="AN42" s="6">
        <v>30</v>
      </c>
      <c r="AO42" s="4">
        <v>5</v>
      </c>
      <c r="AP42" s="4">
        <v>5</v>
      </c>
      <c r="AQ42" s="4">
        <v>5</v>
      </c>
      <c r="AR42" s="4">
        <v>3</v>
      </c>
      <c r="AS42" s="4">
        <v>19</v>
      </c>
      <c r="AT42" s="4">
        <v>5</v>
      </c>
      <c r="AU42" s="4">
        <v>16</v>
      </c>
      <c r="AV42" s="4">
        <v>3</v>
      </c>
      <c r="AW42" s="4">
        <v>2</v>
      </c>
      <c r="AX42" s="4">
        <v>10</v>
      </c>
      <c r="AY42" s="6">
        <v>70</v>
      </c>
      <c r="AZ42" s="4">
        <v>12</v>
      </c>
      <c r="BA42" s="4">
        <v>14</v>
      </c>
      <c r="BB42" s="4">
        <v>18</v>
      </c>
      <c r="BC42" s="4">
        <v>6.5</v>
      </c>
      <c r="BJ42" s="1">
        <f t="shared" si="3"/>
        <v>67.36434108527132</v>
      </c>
      <c r="BK42" s="1">
        <f t="shared" si="4"/>
        <v>57.288135593220332</v>
      </c>
      <c r="BL42" s="1">
        <f t="shared" si="5"/>
        <v>30.958333333333332</v>
      </c>
      <c r="BN42" s="3">
        <f t="shared" si="6"/>
        <v>31.040247667849165</v>
      </c>
    </row>
    <row r="43" spans="1:66" s="1" customFormat="1" ht="14.1" customHeight="1">
      <c r="A43"/>
      <c r="B43"/>
      <c r="C43"/>
      <c r="D43"/>
      <c r="E43"/>
      <c r="F43"/>
      <c r="G43"/>
      <c r="H43"/>
      <c r="I43" s="1">
        <v>93534</v>
      </c>
      <c r="J43" s="4">
        <v>17</v>
      </c>
      <c r="K43" s="4">
        <v>3</v>
      </c>
      <c r="L43" s="4">
        <v>3</v>
      </c>
      <c r="M43" s="4">
        <v>20</v>
      </c>
      <c r="N43" s="4">
        <v>20</v>
      </c>
      <c r="O43" s="4">
        <v>19</v>
      </c>
      <c r="P43" s="4">
        <v>17</v>
      </c>
      <c r="Q43" s="4">
        <v>5</v>
      </c>
      <c r="R43" s="4">
        <v>20</v>
      </c>
      <c r="S43" s="4">
        <v>18</v>
      </c>
      <c r="T43" s="4">
        <v>30</v>
      </c>
      <c r="U43" s="4">
        <v>10</v>
      </c>
      <c r="V43" s="13">
        <v>53</v>
      </c>
      <c r="W43" s="13">
        <v>22.25</v>
      </c>
      <c r="X43" s="4">
        <v>6</v>
      </c>
      <c r="Y43" s="4">
        <v>5</v>
      </c>
      <c r="Z43" s="4">
        <v>5</v>
      </c>
      <c r="AA43" s="4">
        <v>19</v>
      </c>
      <c r="AB43" s="4">
        <v>30</v>
      </c>
      <c r="AC43" s="4">
        <v>15.5</v>
      </c>
      <c r="AD43" s="4">
        <v>20</v>
      </c>
      <c r="AE43" s="4">
        <v>18.5</v>
      </c>
      <c r="AF43" s="4">
        <v>3.5</v>
      </c>
      <c r="AG43" s="4">
        <v>2</v>
      </c>
      <c r="AH43" s="4">
        <v>10</v>
      </c>
      <c r="AI43" s="4">
        <v>9.5</v>
      </c>
      <c r="AJ43" s="4">
        <v>2</v>
      </c>
      <c r="AK43" s="4">
        <v>20</v>
      </c>
      <c r="AL43" s="4">
        <v>3</v>
      </c>
      <c r="AM43" s="6">
        <v>74</v>
      </c>
      <c r="AN43" s="6">
        <v>29</v>
      </c>
      <c r="AO43" s="4">
        <v>5</v>
      </c>
      <c r="AP43" s="4">
        <v>5</v>
      </c>
      <c r="AQ43" s="4">
        <v>12</v>
      </c>
      <c r="AR43" s="4">
        <v>17</v>
      </c>
      <c r="AS43" s="4">
        <v>20</v>
      </c>
      <c r="AT43" s="4">
        <v>5</v>
      </c>
      <c r="AU43" s="4">
        <v>20</v>
      </c>
      <c r="AV43" s="4">
        <v>3</v>
      </c>
      <c r="AW43" s="4">
        <v>3</v>
      </c>
      <c r="AX43" s="4">
        <v>19.5</v>
      </c>
      <c r="AY43" s="6">
        <v>70</v>
      </c>
      <c r="AZ43" s="4">
        <v>18</v>
      </c>
      <c r="BA43" s="4">
        <v>20</v>
      </c>
      <c r="BB43" s="4">
        <v>20</v>
      </c>
      <c r="BC43" s="4">
        <v>14</v>
      </c>
      <c r="BJ43" s="1">
        <f t="shared" si="3"/>
        <v>87.403100775193792</v>
      </c>
      <c r="BK43" s="1">
        <f t="shared" si="4"/>
        <v>96.949152542372886</v>
      </c>
      <c r="BL43" s="1">
        <f t="shared" si="5"/>
        <v>40.569444444444443</v>
      </c>
      <c r="BN43" s="3">
        <f t="shared" si="6"/>
        <v>42.776891998423338</v>
      </c>
    </row>
    <row r="44" spans="1:66" s="1" customFormat="1" ht="14.1" customHeight="1">
      <c r="A44"/>
      <c r="B44"/>
      <c r="C44"/>
      <c r="D44"/>
      <c r="E44"/>
      <c r="F44"/>
      <c r="G44"/>
      <c r="H44"/>
      <c r="I44" s="1">
        <v>96006</v>
      </c>
      <c r="J44" s="4">
        <v>19</v>
      </c>
      <c r="K44" s="4">
        <v>3</v>
      </c>
      <c r="L44" s="4"/>
      <c r="M44" s="4">
        <v>8</v>
      </c>
      <c r="N44" s="4"/>
      <c r="O44" s="4">
        <v>10</v>
      </c>
      <c r="P44" s="4">
        <v>14</v>
      </c>
      <c r="Q44" s="4">
        <v>5</v>
      </c>
      <c r="R44" s="4">
        <v>10</v>
      </c>
      <c r="S44" s="4">
        <v>9</v>
      </c>
      <c r="T44" s="4"/>
      <c r="U44" s="4"/>
      <c r="V44" s="13">
        <v>48</v>
      </c>
      <c r="W44" s="13">
        <v>22.25</v>
      </c>
      <c r="X44" s="4"/>
      <c r="Y44" s="4"/>
      <c r="Z44" s="4"/>
      <c r="AA44" s="4"/>
      <c r="AB44" s="4"/>
      <c r="AC44" s="4"/>
      <c r="AD44" s="4"/>
      <c r="AE44" s="4">
        <v>17</v>
      </c>
      <c r="AF44" s="4"/>
      <c r="AG44" s="4"/>
      <c r="AH44" s="4"/>
      <c r="AI44" s="4"/>
      <c r="AJ44" s="4"/>
      <c r="AK44" s="4"/>
      <c r="AL44" s="4"/>
      <c r="AM44" s="6">
        <v>47</v>
      </c>
      <c r="AN44" s="6">
        <v>23.5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6">
        <v>75</v>
      </c>
      <c r="AZ44" s="4"/>
      <c r="BA44" s="4"/>
      <c r="BB44" s="4"/>
      <c r="BC44" s="4"/>
      <c r="BJ44" s="1">
        <f t="shared" si="3"/>
        <v>25.968992248062015</v>
      </c>
      <c r="BK44" s="1">
        <f t="shared" si="4"/>
        <v>9.4915254237288131</v>
      </c>
      <c r="BL44" s="1">
        <f t="shared" si="5"/>
        <v>35.305555555555557</v>
      </c>
      <c r="BN44" s="3">
        <f t="shared" si="6"/>
        <v>24.729385100512417</v>
      </c>
    </row>
    <row r="45" spans="1:66" s="1" customFormat="1" ht="14.1" customHeight="1">
      <c r="A45"/>
      <c r="B45"/>
      <c r="C45"/>
      <c r="D45"/>
      <c r="E45"/>
      <c r="F45"/>
      <c r="G45"/>
      <c r="H45"/>
      <c r="I45" s="1">
        <v>96057</v>
      </c>
      <c r="J45" s="4">
        <v>19</v>
      </c>
      <c r="K45" s="4">
        <v>3</v>
      </c>
      <c r="L45" s="4">
        <v>3</v>
      </c>
      <c r="M45" s="4">
        <v>20</v>
      </c>
      <c r="N45" s="4">
        <v>19</v>
      </c>
      <c r="O45" s="4">
        <v>19</v>
      </c>
      <c r="P45" s="4">
        <v>17</v>
      </c>
      <c r="Q45" s="4">
        <v>5</v>
      </c>
      <c r="R45" s="4">
        <v>20</v>
      </c>
      <c r="S45" s="4">
        <v>19.5</v>
      </c>
      <c r="T45" s="4">
        <v>30</v>
      </c>
      <c r="U45" s="4">
        <v>10</v>
      </c>
      <c r="V45" s="13">
        <v>68</v>
      </c>
      <c r="W45" s="13">
        <v>20.75</v>
      </c>
      <c r="X45" s="4">
        <v>8</v>
      </c>
      <c r="Y45" s="4">
        <v>5</v>
      </c>
      <c r="Z45" s="4">
        <v>5</v>
      </c>
      <c r="AA45" s="4">
        <v>20</v>
      </c>
      <c r="AB45" s="4">
        <v>30</v>
      </c>
      <c r="AC45" s="4">
        <v>12</v>
      </c>
      <c r="AD45" s="4">
        <v>20</v>
      </c>
      <c r="AE45" s="4">
        <v>18.5</v>
      </c>
      <c r="AF45" s="4">
        <v>5</v>
      </c>
      <c r="AG45" s="4">
        <v>2</v>
      </c>
      <c r="AH45" s="4">
        <v>10</v>
      </c>
      <c r="AI45" s="4">
        <v>9</v>
      </c>
      <c r="AJ45" s="4">
        <v>2</v>
      </c>
      <c r="AK45" s="4">
        <v>20</v>
      </c>
      <c r="AL45" s="4">
        <v>3</v>
      </c>
      <c r="AM45" s="6">
        <v>70</v>
      </c>
      <c r="AN45" s="6">
        <v>27</v>
      </c>
      <c r="AO45" s="4">
        <v>5</v>
      </c>
      <c r="AP45" s="4">
        <v>5</v>
      </c>
      <c r="AQ45" s="4">
        <v>17</v>
      </c>
      <c r="AR45" s="4">
        <v>20</v>
      </c>
      <c r="AS45" s="4">
        <v>20</v>
      </c>
      <c r="AT45" s="4">
        <v>5</v>
      </c>
      <c r="AU45" s="4">
        <v>20</v>
      </c>
      <c r="AV45" s="4">
        <v>3</v>
      </c>
      <c r="AW45" s="4">
        <v>3</v>
      </c>
      <c r="AX45" s="4">
        <v>19.5</v>
      </c>
      <c r="AY45" s="6">
        <v>92</v>
      </c>
      <c r="AZ45" s="4">
        <v>18</v>
      </c>
      <c r="BA45" s="4">
        <v>20</v>
      </c>
      <c r="BB45" s="4">
        <v>20</v>
      </c>
      <c r="BC45" s="4">
        <v>15.5</v>
      </c>
      <c r="BJ45" s="1">
        <f t="shared" si="3"/>
        <v>90.232558139534888</v>
      </c>
      <c r="BK45" s="1">
        <f t="shared" si="4"/>
        <v>98.983050847457633</v>
      </c>
      <c r="BL45" s="1">
        <f t="shared" si="5"/>
        <v>45.541666666666671</v>
      </c>
      <c r="BN45" s="3">
        <f t="shared" si="6"/>
        <v>46.246560898699258</v>
      </c>
    </row>
    <row r="46" spans="1:66" s="1" customFormat="1" ht="14.1" customHeight="1">
      <c r="A46"/>
      <c r="B46"/>
      <c r="C46"/>
      <c r="D46"/>
      <c r="E46"/>
      <c r="F46"/>
      <c r="G46"/>
      <c r="H46"/>
      <c r="I46" s="1">
        <v>96058</v>
      </c>
      <c r="J46" s="4">
        <v>19</v>
      </c>
      <c r="K46" s="4">
        <v>3</v>
      </c>
      <c r="L46" s="4">
        <v>3</v>
      </c>
      <c r="M46" s="4">
        <v>20</v>
      </c>
      <c r="N46" s="4">
        <v>19</v>
      </c>
      <c r="O46" s="4">
        <v>19</v>
      </c>
      <c r="P46" s="4">
        <v>17</v>
      </c>
      <c r="Q46" s="4">
        <v>5</v>
      </c>
      <c r="R46" s="4">
        <v>20</v>
      </c>
      <c r="S46" s="4">
        <v>19.5</v>
      </c>
      <c r="T46" s="4">
        <v>30</v>
      </c>
      <c r="U46" s="4">
        <v>10</v>
      </c>
      <c r="V46" s="13">
        <v>58.5</v>
      </c>
      <c r="W46" s="13">
        <v>19.75</v>
      </c>
      <c r="X46" s="4">
        <v>9</v>
      </c>
      <c r="Y46" s="4">
        <v>2.5</v>
      </c>
      <c r="Z46" s="4">
        <v>2.5</v>
      </c>
      <c r="AA46" s="4">
        <v>20</v>
      </c>
      <c r="AB46" s="4">
        <v>30</v>
      </c>
      <c r="AC46" s="4">
        <v>9</v>
      </c>
      <c r="AD46" s="4">
        <v>20</v>
      </c>
      <c r="AE46" s="4">
        <v>18.5</v>
      </c>
      <c r="AF46" s="4">
        <v>4</v>
      </c>
      <c r="AG46" s="4">
        <v>2</v>
      </c>
      <c r="AH46" s="4">
        <v>10</v>
      </c>
      <c r="AI46" s="4">
        <v>6</v>
      </c>
      <c r="AJ46" s="4">
        <v>2</v>
      </c>
      <c r="AK46" s="4">
        <v>20</v>
      </c>
      <c r="AL46" s="4">
        <v>3</v>
      </c>
      <c r="AM46" s="6">
        <v>57</v>
      </c>
      <c r="AN46" s="6">
        <v>23</v>
      </c>
      <c r="AO46" s="4">
        <v>5</v>
      </c>
      <c r="AP46" s="4">
        <v>5</v>
      </c>
      <c r="AQ46" s="4">
        <v>10</v>
      </c>
      <c r="AR46" s="4">
        <v>20</v>
      </c>
      <c r="AS46" s="4">
        <v>20</v>
      </c>
      <c r="AT46" s="4">
        <v>5</v>
      </c>
      <c r="AU46" s="4">
        <v>20</v>
      </c>
      <c r="AV46" s="4">
        <v>3</v>
      </c>
      <c r="AW46" s="4">
        <v>2.5</v>
      </c>
      <c r="AX46" s="4">
        <v>19.5</v>
      </c>
      <c r="AY46" s="6">
        <v>79</v>
      </c>
      <c r="AZ46" s="4">
        <v>18</v>
      </c>
      <c r="BA46" s="4">
        <v>20</v>
      </c>
      <c r="BB46" s="4">
        <v>20</v>
      </c>
      <c r="BC46" s="4">
        <v>18</v>
      </c>
      <c r="BJ46" s="1">
        <f t="shared" si="3"/>
        <v>83.643410852713188</v>
      </c>
      <c r="BK46" s="1">
        <f t="shared" si="4"/>
        <v>99.322033898305079</v>
      </c>
      <c r="BL46" s="1">
        <f t="shared" si="5"/>
        <v>38.902777777777771</v>
      </c>
      <c r="BN46" s="3">
        <f t="shared" si="6"/>
        <v>41.638211141768487</v>
      </c>
    </row>
    <row r="47" spans="1:66" s="1" customFormat="1" ht="14.1" customHeight="1">
      <c r="A47"/>
      <c r="B47"/>
      <c r="C47"/>
      <c r="D47"/>
      <c r="E47"/>
      <c r="F47"/>
      <c r="G47"/>
      <c r="H47"/>
      <c r="I47" s="1">
        <v>96211</v>
      </c>
      <c r="J47" s="4">
        <v>17</v>
      </c>
      <c r="K47" s="4">
        <v>3</v>
      </c>
      <c r="L47" s="4">
        <v>3</v>
      </c>
      <c r="M47" s="4">
        <v>20</v>
      </c>
      <c r="N47" s="4">
        <v>18</v>
      </c>
      <c r="O47" s="4">
        <v>13</v>
      </c>
      <c r="P47" s="4">
        <v>17</v>
      </c>
      <c r="Q47" s="4">
        <v>5</v>
      </c>
      <c r="R47" s="4">
        <v>13</v>
      </c>
      <c r="S47" s="4">
        <v>17</v>
      </c>
      <c r="T47" s="4"/>
      <c r="U47" s="4">
        <v>10</v>
      </c>
      <c r="V47" s="13">
        <v>50.5</v>
      </c>
      <c r="W47" s="13">
        <v>23.5</v>
      </c>
      <c r="X47" s="4"/>
      <c r="Y47" s="4"/>
      <c r="Z47" s="4"/>
      <c r="AA47" s="4">
        <v>20</v>
      </c>
      <c r="AB47" s="4"/>
      <c r="AC47" s="4">
        <v>18.5</v>
      </c>
      <c r="AD47" s="4"/>
      <c r="AE47" s="4">
        <v>19.5</v>
      </c>
      <c r="AF47" s="4">
        <v>4.5</v>
      </c>
      <c r="AG47" s="4">
        <v>2</v>
      </c>
      <c r="AH47" s="4">
        <v>10</v>
      </c>
      <c r="AI47" s="4">
        <v>5</v>
      </c>
      <c r="AJ47" s="4">
        <v>2</v>
      </c>
      <c r="AK47" s="4"/>
      <c r="AL47" s="4">
        <v>2</v>
      </c>
      <c r="AM47" s="6">
        <v>72</v>
      </c>
      <c r="AN47" s="6">
        <v>22.5</v>
      </c>
      <c r="AO47" s="4">
        <v>5</v>
      </c>
      <c r="AP47" s="4">
        <v>5</v>
      </c>
      <c r="AQ47" s="4">
        <v>20</v>
      </c>
      <c r="AR47" s="4">
        <v>7</v>
      </c>
      <c r="AS47" s="4"/>
      <c r="AT47" s="4">
        <v>5</v>
      </c>
      <c r="AU47" s="4"/>
      <c r="AV47" s="4"/>
      <c r="AW47" s="4"/>
      <c r="AX47" s="4"/>
      <c r="AY47" s="6">
        <v>66.5</v>
      </c>
      <c r="AZ47" s="4">
        <v>12</v>
      </c>
      <c r="BA47" s="4"/>
      <c r="BB47" s="4"/>
      <c r="BC47" s="4">
        <v>7</v>
      </c>
      <c r="BJ47" s="1">
        <f t="shared" si="3"/>
        <v>70.968992248062008</v>
      </c>
      <c r="BK47" s="1">
        <f t="shared" si="4"/>
        <v>26.440677966101696</v>
      </c>
      <c r="BL47" s="1">
        <f t="shared" si="5"/>
        <v>38.541666666666671</v>
      </c>
      <c r="BN47" s="3">
        <f t="shared" si="6"/>
        <v>32.865967021416374</v>
      </c>
    </row>
    <row r="48" spans="1:66" s="1" customFormat="1" ht="14.1" customHeight="1">
      <c r="A48"/>
      <c r="B48"/>
      <c r="C48"/>
      <c r="D48"/>
      <c r="E48"/>
      <c r="F48"/>
      <c r="G48"/>
      <c r="H48"/>
      <c r="I48" s="1">
        <v>99999</v>
      </c>
      <c r="J48" s="4">
        <v>20</v>
      </c>
      <c r="K48" s="4"/>
      <c r="L48" s="4">
        <v>3</v>
      </c>
      <c r="M48" s="4">
        <v>19</v>
      </c>
      <c r="N48" s="4">
        <v>19</v>
      </c>
      <c r="O48" s="4">
        <v>10</v>
      </c>
      <c r="P48" s="4">
        <v>17</v>
      </c>
      <c r="Q48" s="4">
        <v>5</v>
      </c>
      <c r="R48" s="4">
        <v>20</v>
      </c>
      <c r="S48" s="4">
        <v>17</v>
      </c>
      <c r="T48" s="4">
        <v>30</v>
      </c>
      <c r="U48" s="4">
        <v>10</v>
      </c>
      <c r="V48" s="13">
        <v>59</v>
      </c>
      <c r="W48" s="13">
        <v>17.5</v>
      </c>
      <c r="X48" s="4"/>
      <c r="Y48" s="4">
        <v>5</v>
      </c>
      <c r="Z48" s="4">
        <v>5</v>
      </c>
      <c r="AA48" s="4">
        <v>18</v>
      </c>
      <c r="AB48" s="4">
        <v>30</v>
      </c>
      <c r="AC48" s="4"/>
      <c r="AD48" s="4">
        <v>20</v>
      </c>
      <c r="AE48" s="4">
        <v>19.5</v>
      </c>
      <c r="AF48" s="4">
        <v>4.25</v>
      </c>
      <c r="AG48" s="4">
        <v>2</v>
      </c>
      <c r="AH48" s="4">
        <v>10</v>
      </c>
      <c r="AI48" s="4">
        <v>6</v>
      </c>
      <c r="AJ48" s="4">
        <v>2</v>
      </c>
      <c r="AK48" s="4">
        <v>19</v>
      </c>
      <c r="AL48" s="4">
        <v>2</v>
      </c>
      <c r="AM48" s="6">
        <v>50</v>
      </c>
      <c r="AN48" s="6">
        <v>25.5</v>
      </c>
      <c r="AO48" s="4">
        <v>5</v>
      </c>
      <c r="AP48" s="4">
        <v>5</v>
      </c>
      <c r="AQ48" s="4">
        <v>19</v>
      </c>
      <c r="AR48" s="4">
        <v>17</v>
      </c>
      <c r="AS48" s="4">
        <v>16</v>
      </c>
      <c r="AT48" s="4">
        <v>5</v>
      </c>
      <c r="AU48" s="4">
        <v>18</v>
      </c>
      <c r="AV48" s="4"/>
      <c r="AW48" s="4">
        <v>2</v>
      </c>
      <c r="AX48" s="4">
        <v>17</v>
      </c>
      <c r="AY48" s="6">
        <v>71.5</v>
      </c>
      <c r="AZ48" s="4"/>
      <c r="BA48" s="4">
        <v>15</v>
      </c>
      <c r="BB48" s="4">
        <v>20</v>
      </c>
      <c r="BC48" s="4">
        <v>15</v>
      </c>
      <c r="BJ48" s="1">
        <f t="shared" si="3"/>
        <v>73.468992248062008</v>
      </c>
      <c r="BK48" s="1">
        <f t="shared" si="4"/>
        <v>87.118644067796609</v>
      </c>
      <c r="BL48" s="1">
        <f t="shared" si="5"/>
        <v>36.541666666666664</v>
      </c>
      <c r="BN48" s="3">
        <f t="shared" si="6"/>
        <v>37.983763631585859</v>
      </c>
    </row>
    <row r="49" spans="1:66" s="1" customFormat="1" ht="14.1" customHeight="1">
      <c r="A49"/>
      <c r="B49"/>
      <c r="C49"/>
      <c r="D49"/>
      <c r="E49"/>
      <c r="F49"/>
      <c r="G49"/>
      <c r="H49"/>
      <c r="J49" s="4">
        <v>17</v>
      </c>
      <c r="K49" s="4">
        <v>3</v>
      </c>
      <c r="L49" s="4">
        <v>3</v>
      </c>
      <c r="M49" s="4">
        <v>19</v>
      </c>
      <c r="N49" s="4"/>
      <c r="O49" s="4">
        <v>5</v>
      </c>
      <c r="P49" s="4">
        <v>19</v>
      </c>
      <c r="Q49" s="4">
        <v>5</v>
      </c>
      <c r="R49" s="4">
        <v>20</v>
      </c>
      <c r="S49" s="4">
        <v>18</v>
      </c>
      <c r="T49" s="4">
        <v>30</v>
      </c>
      <c r="U49" s="4">
        <v>10</v>
      </c>
      <c r="V49" s="13">
        <v>66</v>
      </c>
      <c r="W49" s="13">
        <v>21</v>
      </c>
      <c r="X49" s="4">
        <v>7.5</v>
      </c>
      <c r="Y49" s="4">
        <v>5</v>
      </c>
      <c r="Z49" s="4">
        <v>5</v>
      </c>
      <c r="AA49" s="4">
        <v>15</v>
      </c>
      <c r="AB49" s="4">
        <v>24</v>
      </c>
      <c r="AC49" s="4">
        <v>12</v>
      </c>
      <c r="AD49" s="4">
        <v>20</v>
      </c>
      <c r="AE49" s="4">
        <v>14</v>
      </c>
      <c r="AF49" s="4">
        <v>4.75</v>
      </c>
      <c r="AG49" s="4">
        <v>2</v>
      </c>
      <c r="AH49" s="4">
        <v>9</v>
      </c>
      <c r="AI49" s="4">
        <v>9.5</v>
      </c>
      <c r="AJ49" s="4">
        <v>2</v>
      </c>
      <c r="AK49" s="4">
        <v>20</v>
      </c>
      <c r="AL49" s="4">
        <v>3</v>
      </c>
      <c r="AM49" s="6">
        <v>59</v>
      </c>
      <c r="AN49" s="6">
        <v>23.5</v>
      </c>
      <c r="AO49" s="4">
        <v>5</v>
      </c>
      <c r="AP49" s="4">
        <v>5</v>
      </c>
      <c r="AQ49" s="4">
        <v>18</v>
      </c>
      <c r="AR49" s="4">
        <v>19</v>
      </c>
      <c r="AS49" s="4">
        <v>20</v>
      </c>
      <c r="AT49" s="4"/>
      <c r="AU49" s="4">
        <v>20</v>
      </c>
      <c r="AV49" s="4">
        <v>3</v>
      </c>
      <c r="AW49" s="4">
        <v>2</v>
      </c>
      <c r="AX49" s="4">
        <v>19.5</v>
      </c>
      <c r="AY49" s="6">
        <v>79.5</v>
      </c>
      <c r="AZ49" s="4">
        <v>15</v>
      </c>
      <c r="BA49" s="4">
        <v>20</v>
      </c>
      <c r="BB49" s="4">
        <v>18</v>
      </c>
      <c r="BC49" s="4">
        <v>16</v>
      </c>
      <c r="BJ49" s="1">
        <f t="shared" si="3"/>
        <v>83.236434108527135</v>
      </c>
      <c r="BK49" s="1">
        <f t="shared" si="4"/>
        <v>88.983050847457619</v>
      </c>
      <c r="BL49" s="1">
        <f t="shared" si="5"/>
        <v>40.847222222222221</v>
      </c>
      <c r="BN49" s="3">
        <f t="shared" si="6"/>
        <v>41.730281828931808</v>
      </c>
    </row>
    <row r="50" spans="1:66" s="1" customFormat="1" ht="14.1" customHeight="1">
      <c r="A50"/>
      <c r="B50"/>
      <c r="C50"/>
      <c r="D50"/>
      <c r="E50"/>
      <c r="F50"/>
      <c r="G50"/>
      <c r="H50"/>
      <c r="J50" s="4">
        <v>16</v>
      </c>
      <c r="K50" s="4"/>
      <c r="L50" s="4">
        <v>3</v>
      </c>
      <c r="M50" s="4">
        <v>20</v>
      </c>
      <c r="N50" s="4">
        <v>12</v>
      </c>
      <c r="O50" s="4">
        <v>17</v>
      </c>
      <c r="P50" s="4">
        <v>17</v>
      </c>
      <c r="Q50" s="4">
        <v>5</v>
      </c>
      <c r="R50" s="4">
        <v>20</v>
      </c>
      <c r="S50" s="4">
        <v>16</v>
      </c>
      <c r="T50" s="4"/>
      <c r="U50" s="4"/>
      <c r="V50" s="13">
        <v>45</v>
      </c>
      <c r="W50" s="13">
        <v>21.25</v>
      </c>
      <c r="X50" s="4">
        <v>5</v>
      </c>
      <c r="Y50" s="4">
        <v>5</v>
      </c>
      <c r="Z50" s="4">
        <v>5</v>
      </c>
      <c r="AA50" s="4">
        <v>20</v>
      </c>
      <c r="AB50" s="4">
        <v>30</v>
      </c>
      <c r="AC50" s="4">
        <v>17</v>
      </c>
      <c r="AD50" s="4">
        <v>20</v>
      </c>
      <c r="AE50" s="4">
        <v>18</v>
      </c>
      <c r="AF50" s="4">
        <v>4.75</v>
      </c>
      <c r="AG50" s="4">
        <v>2</v>
      </c>
      <c r="AH50" s="4">
        <v>10</v>
      </c>
      <c r="AI50" s="4">
        <v>6</v>
      </c>
      <c r="AJ50" s="4">
        <v>2</v>
      </c>
      <c r="AK50" s="4">
        <v>20</v>
      </c>
      <c r="AL50" s="4">
        <v>1.5</v>
      </c>
      <c r="AM50" s="6">
        <v>44</v>
      </c>
      <c r="AN50" s="6">
        <v>24</v>
      </c>
      <c r="AO50" s="4"/>
      <c r="AP50" s="4"/>
      <c r="AQ50" s="4">
        <v>17</v>
      </c>
      <c r="AR50" s="4">
        <v>20</v>
      </c>
      <c r="AS50" s="4">
        <v>20</v>
      </c>
      <c r="AT50" s="4">
        <v>5</v>
      </c>
      <c r="AU50" s="4">
        <v>16</v>
      </c>
      <c r="AV50" s="4">
        <v>3</v>
      </c>
      <c r="AW50" s="4">
        <v>3</v>
      </c>
      <c r="AX50" s="4">
        <v>13</v>
      </c>
      <c r="AY50" s="6">
        <v>61.5</v>
      </c>
      <c r="AZ50" s="4">
        <v>18</v>
      </c>
      <c r="BA50" s="4">
        <v>20</v>
      </c>
      <c r="BB50" s="4">
        <v>20</v>
      </c>
      <c r="BC50" s="4">
        <v>8</v>
      </c>
      <c r="BJ50" s="1">
        <f t="shared" si="3"/>
        <v>76.608527131782949</v>
      </c>
      <c r="BK50" s="1">
        <f t="shared" si="4"/>
        <v>84.067796610169481</v>
      </c>
      <c r="BL50" s="1">
        <f t="shared" si="5"/>
        <v>31.958333333333332</v>
      </c>
      <c r="BN50" s="3">
        <f t="shared" si="6"/>
        <v>35.242632374195239</v>
      </c>
    </row>
    <row r="51" spans="1:66" s="1" customFormat="1">
      <c r="A51"/>
      <c r="B51"/>
      <c r="C51"/>
      <c r="D51"/>
      <c r="E51"/>
      <c r="F51"/>
      <c r="G51"/>
      <c r="H51"/>
      <c r="J51" s="4">
        <v>15</v>
      </c>
      <c r="K51" s="4"/>
      <c r="L51" s="4">
        <v>3</v>
      </c>
      <c r="M51" s="4">
        <v>20</v>
      </c>
      <c r="N51" s="4">
        <v>18</v>
      </c>
      <c r="O51" s="4">
        <v>16</v>
      </c>
      <c r="P51" s="4">
        <v>17.5</v>
      </c>
      <c r="Q51" s="4">
        <v>5</v>
      </c>
      <c r="R51" s="4">
        <v>17</v>
      </c>
      <c r="S51" s="4">
        <v>11</v>
      </c>
      <c r="T51" s="4">
        <v>30</v>
      </c>
      <c r="U51" s="4">
        <v>10</v>
      </c>
      <c r="V51" s="13">
        <v>39</v>
      </c>
      <c r="W51" s="13">
        <v>15.25</v>
      </c>
      <c r="X51" s="4">
        <v>10</v>
      </c>
      <c r="Y51" s="4">
        <v>5</v>
      </c>
      <c r="Z51" s="4">
        <v>5</v>
      </c>
      <c r="AA51" s="4">
        <v>19</v>
      </c>
      <c r="AB51" s="4">
        <v>30</v>
      </c>
      <c r="AC51" s="4">
        <v>9.5</v>
      </c>
      <c r="AD51" s="4">
        <v>20</v>
      </c>
      <c r="AE51" s="4">
        <v>15</v>
      </c>
      <c r="AF51" s="4">
        <v>3</v>
      </c>
      <c r="AG51" s="4">
        <v>2</v>
      </c>
      <c r="AH51" s="4">
        <v>4</v>
      </c>
      <c r="AI51" s="4">
        <v>5</v>
      </c>
      <c r="AJ51" s="4">
        <v>2</v>
      </c>
      <c r="AK51" s="4">
        <v>16</v>
      </c>
      <c r="AL51" s="4">
        <v>2</v>
      </c>
      <c r="AM51" s="6">
        <v>33</v>
      </c>
      <c r="AN51" s="6">
        <v>19.5</v>
      </c>
      <c r="AO51" s="4">
        <v>5</v>
      </c>
      <c r="AP51" s="4">
        <v>5</v>
      </c>
      <c r="AQ51" s="4">
        <v>11</v>
      </c>
      <c r="AR51" s="4">
        <v>20</v>
      </c>
      <c r="AS51" s="4">
        <v>20</v>
      </c>
      <c r="AT51" s="4">
        <v>5</v>
      </c>
      <c r="AU51" s="4">
        <v>20</v>
      </c>
      <c r="AV51" s="4">
        <v>3</v>
      </c>
      <c r="AW51" s="4"/>
      <c r="AX51" s="4">
        <v>20</v>
      </c>
      <c r="AY51" s="6">
        <v>44</v>
      </c>
      <c r="AZ51" s="4">
        <v>14</v>
      </c>
      <c r="BA51" s="4">
        <v>20</v>
      </c>
      <c r="BB51" s="4">
        <v>20</v>
      </c>
      <c r="BC51" s="4">
        <v>18</v>
      </c>
      <c r="BJ51" s="1">
        <f t="shared" si="3"/>
        <v>73.100775193798455</v>
      </c>
      <c r="BK51" s="1">
        <f t="shared" si="4"/>
        <v>95.932203389830505</v>
      </c>
      <c r="BL51" s="1">
        <f t="shared" si="5"/>
        <v>24.583333333333332</v>
      </c>
      <c r="BN51" s="3">
        <f t="shared" si="6"/>
        <v>31.653297858362897</v>
      </c>
    </row>
    <row r="52" spans="1:66" s="9" customFormat="1">
      <c r="A52"/>
      <c r="B52"/>
      <c r="C52"/>
      <c r="D52"/>
      <c r="E52"/>
      <c r="F52"/>
      <c r="G52"/>
      <c r="H52"/>
      <c r="J52" s="10">
        <f>AVERAGE(J4:J51)</f>
        <v>17.159574468085108</v>
      </c>
      <c r="K52" s="10">
        <f t="shared" ref="K52:AZ52" si="7">AVERAGE(K4:K51)</f>
        <v>3</v>
      </c>
      <c r="L52" s="10">
        <f t="shared" si="7"/>
        <v>3</v>
      </c>
      <c r="M52" s="10">
        <f t="shared" si="7"/>
        <v>19.382978723404257</v>
      </c>
      <c r="N52" s="10">
        <f t="shared" si="7"/>
        <v>18.209302325581394</v>
      </c>
      <c r="O52" s="10">
        <f t="shared" si="7"/>
        <v>16.586956521739129</v>
      </c>
      <c r="P52" s="10">
        <f t="shared" si="7"/>
        <v>16.73404255319149</v>
      </c>
      <c r="Q52" s="10">
        <f t="shared" si="7"/>
        <v>4.947916666666667</v>
      </c>
      <c r="R52" s="10">
        <f t="shared" si="7"/>
        <v>17.217391304347824</v>
      </c>
      <c r="S52" s="10">
        <f t="shared" si="7"/>
        <v>15.425531914893616</v>
      </c>
      <c r="T52" s="10">
        <f t="shared" si="7"/>
        <v>27.866666666666667</v>
      </c>
      <c r="U52" s="10">
        <f t="shared" si="7"/>
        <v>10</v>
      </c>
      <c r="V52" s="11">
        <f t="shared" si="7"/>
        <v>56.458333333333336</v>
      </c>
      <c r="W52" s="11">
        <f t="shared" si="7"/>
        <v>18.75</v>
      </c>
      <c r="X52" s="10">
        <f t="shared" si="7"/>
        <v>8.2441860465116275</v>
      </c>
      <c r="Y52" s="10">
        <f t="shared" si="7"/>
        <v>4.7820512820512819</v>
      </c>
      <c r="Z52" s="10">
        <f t="shared" si="7"/>
        <v>4.9375</v>
      </c>
      <c r="AA52" s="10">
        <f t="shared" si="7"/>
        <v>18.977777777777778</v>
      </c>
      <c r="AB52" s="10">
        <f t="shared" si="7"/>
        <v>27.636363636363637</v>
      </c>
      <c r="AC52" s="10">
        <f t="shared" si="7"/>
        <v>13.833333333333334</v>
      </c>
      <c r="AD52" s="10">
        <f t="shared" si="7"/>
        <v>18.651162790697676</v>
      </c>
      <c r="AE52" s="10">
        <f t="shared" si="7"/>
        <v>17.127659574468087</v>
      </c>
      <c r="AF52" s="10">
        <f t="shared" si="7"/>
        <v>3.8684210526315788</v>
      </c>
      <c r="AG52" s="10">
        <f t="shared" si="7"/>
        <v>2</v>
      </c>
      <c r="AH52" s="10">
        <f t="shared" si="7"/>
        <v>7.8695652173913047</v>
      </c>
      <c r="AI52" s="10">
        <f t="shared" si="7"/>
        <v>5.9891304347826084</v>
      </c>
      <c r="AJ52" s="10">
        <f t="shared" si="7"/>
        <v>1.9761904761904763</v>
      </c>
      <c r="AK52" s="10">
        <f t="shared" si="7"/>
        <v>17.511111111111113</v>
      </c>
      <c r="AL52" s="10">
        <f t="shared" si="7"/>
        <v>2.3157894736842106</v>
      </c>
      <c r="AM52" s="10">
        <f t="shared" si="7"/>
        <v>53.46875</v>
      </c>
      <c r="AN52" s="10">
        <f t="shared" si="7"/>
        <v>24.904255319148938</v>
      </c>
      <c r="AO52" s="10">
        <f t="shared" si="7"/>
        <v>4.9124999999999996</v>
      </c>
      <c r="AP52" s="10">
        <f t="shared" si="7"/>
        <v>4.9473684210526319</v>
      </c>
      <c r="AQ52" s="10">
        <f t="shared" si="7"/>
        <v>13.888888888888889</v>
      </c>
      <c r="AR52" s="10">
        <f t="shared" si="7"/>
        <v>15.886363636363637</v>
      </c>
      <c r="AS52" s="10">
        <f t="shared" si="7"/>
        <v>17.38095238095238</v>
      </c>
      <c r="AT52" s="10">
        <f t="shared" si="7"/>
        <v>4.9390243902439028</v>
      </c>
      <c r="AU52" s="10">
        <f t="shared" si="7"/>
        <v>18.813953488372093</v>
      </c>
      <c r="AV52" s="10">
        <f t="shared" si="7"/>
        <v>2.9230769230769229</v>
      </c>
      <c r="AW52" s="10">
        <f t="shared" si="7"/>
        <v>2.1904761904761907</v>
      </c>
      <c r="AX52" s="10">
        <f t="shared" si="7"/>
        <v>17.532608695652176</v>
      </c>
      <c r="AY52" s="11">
        <f t="shared" si="7"/>
        <v>71.114583333333329</v>
      </c>
      <c r="AZ52" s="10">
        <f t="shared" si="7"/>
        <v>14.840909090909092</v>
      </c>
      <c r="BA52" s="10">
        <f t="shared" ref="BA52:BB52" si="8">AVERAGE(BA4:BA51)</f>
        <v>17.11627906976744</v>
      </c>
      <c r="BB52" s="10">
        <f t="shared" si="8"/>
        <v>19.431818181818183</v>
      </c>
      <c r="BC52" s="10"/>
      <c r="BD52" s="10"/>
      <c r="BE52" s="10"/>
      <c r="BF52" s="10"/>
      <c r="BG52" s="10"/>
      <c r="BH52" s="10"/>
      <c r="BI52" s="10"/>
      <c r="BJ52" s="10">
        <f>AVERAGE(BJ4:BJ51)</f>
        <v>74.856408648730834</v>
      </c>
      <c r="BK52" s="10">
        <f>AVERAGE(BK4:BK51)</f>
        <v>82.990819209039543</v>
      </c>
      <c r="BL52" s="10">
        <f>AVERAGE(BL4:BL51)</f>
        <v>36.685474537037038</v>
      </c>
      <c r="BN52" s="12"/>
    </row>
    <row r="53" spans="1:66" s="1" customFormat="1">
      <c r="A53"/>
      <c r="B53"/>
      <c r="C53"/>
      <c r="D53"/>
      <c r="E53"/>
      <c r="F53"/>
      <c r="G53"/>
      <c r="H53"/>
      <c r="J53" s="4">
        <f t="shared" ref="J53:AZ53" si="9">J52/J3</f>
        <v>0.85797872340425541</v>
      </c>
      <c r="K53" s="4">
        <f t="shared" si="9"/>
        <v>1</v>
      </c>
      <c r="L53" s="4">
        <f t="shared" si="9"/>
        <v>1</v>
      </c>
      <c r="M53" s="4">
        <f t="shared" si="9"/>
        <v>0.9691489361702128</v>
      </c>
      <c r="N53" s="4">
        <f t="shared" si="9"/>
        <v>0.91046511627906968</v>
      </c>
      <c r="O53" s="4">
        <f t="shared" si="9"/>
        <v>0.82934782608695645</v>
      </c>
      <c r="P53" s="4">
        <f t="shared" si="9"/>
        <v>0.83670212765957452</v>
      </c>
      <c r="Q53" s="4">
        <f t="shared" si="9"/>
        <v>0.98958333333333337</v>
      </c>
      <c r="R53" s="4">
        <f t="shared" si="9"/>
        <v>0.86086956521739122</v>
      </c>
      <c r="S53" s="4">
        <f t="shared" si="9"/>
        <v>0.77127659574468077</v>
      </c>
      <c r="T53" s="4">
        <f t="shared" si="9"/>
        <v>0.92888888888888888</v>
      </c>
      <c r="U53" s="4">
        <f t="shared" si="9"/>
        <v>1</v>
      </c>
      <c r="V53" s="6">
        <f t="shared" si="9"/>
        <v>0.75277777777777777</v>
      </c>
      <c r="W53" s="6">
        <f t="shared" si="9"/>
        <v>0.75</v>
      </c>
      <c r="X53" s="4">
        <f t="shared" si="9"/>
        <v>0.82441860465116279</v>
      </c>
      <c r="Y53" s="4">
        <f t="shared" si="9"/>
        <v>0.95641025641025634</v>
      </c>
      <c r="Z53" s="4">
        <f t="shared" si="9"/>
        <v>0.98750000000000004</v>
      </c>
      <c r="AA53" s="4">
        <f t="shared" si="9"/>
        <v>0.94888888888888889</v>
      </c>
      <c r="AB53" s="4">
        <f t="shared" si="9"/>
        <v>0.92121212121212126</v>
      </c>
      <c r="AC53" s="4">
        <f t="shared" si="9"/>
        <v>0.69166666666666665</v>
      </c>
      <c r="AD53" s="4">
        <f t="shared" si="9"/>
        <v>0.93255813953488376</v>
      </c>
      <c r="AE53" s="4">
        <f t="shared" si="9"/>
        <v>0.8563829787234043</v>
      </c>
      <c r="AF53" s="4">
        <f t="shared" si="9"/>
        <v>0.77368421052631575</v>
      </c>
      <c r="AG53" s="4">
        <f t="shared" si="9"/>
        <v>1</v>
      </c>
      <c r="AH53" s="4">
        <f t="shared" si="9"/>
        <v>0.78695652173913044</v>
      </c>
      <c r="AI53" s="4">
        <f t="shared" si="9"/>
        <v>0.5989130434782608</v>
      </c>
      <c r="AJ53" s="4">
        <f t="shared" si="9"/>
        <v>0.98809523809523814</v>
      </c>
      <c r="AK53" s="4">
        <f t="shared" si="9"/>
        <v>0.87555555555555564</v>
      </c>
      <c r="AL53" s="4">
        <f t="shared" si="9"/>
        <v>0.77192982456140358</v>
      </c>
      <c r="AM53" s="4">
        <f t="shared" si="9"/>
        <v>0.71291666666666664</v>
      </c>
      <c r="AN53" s="4">
        <f t="shared" si="9"/>
        <v>0.83014184397163127</v>
      </c>
      <c r="AO53" s="4">
        <f t="shared" si="9"/>
        <v>0.98249999999999993</v>
      </c>
      <c r="AP53" s="4">
        <f t="shared" si="9"/>
        <v>0.98947368421052639</v>
      </c>
      <c r="AQ53" s="4">
        <f t="shared" si="9"/>
        <v>0.69444444444444442</v>
      </c>
      <c r="AR53" s="4">
        <f t="shared" si="9"/>
        <v>0.79431818181818181</v>
      </c>
      <c r="AS53" s="4">
        <f t="shared" si="9"/>
        <v>0.86904761904761896</v>
      </c>
      <c r="AT53" s="4">
        <f t="shared" si="9"/>
        <v>0.98780487804878059</v>
      </c>
      <c r="AU53" s="4">
        <f t="shared" si="9"/>
        <v>0.94069767441860463</v>
      </c>
      <c r="AV53" s="4">
        <f t="shared" si="9"/>
        <v>0.97435897435897434</v>
      </c>
      <c r="AW53" s="4">
        <f t="shared" si="9"/>
        <v>0.73015873015873023</v>
      </c>
      <c r="AX53" s="4">
        <f t="shared" si="9"/>
        <v>0.87663043478260883</v>
      </c>
      <c r="AY53" s="6">
        <f t="shared" si="9"/>
        <v>0.71114583333333325</v>
      </c>
      <c r="AZ53" s="4">
        <f t="shared" si="9"/>
        <v>0.74204545454545456</v>
      </c>
      <c r="BA53" s="4">
        <f t="shared" ref="BA53:BB53" si="10">BA52/BA3</f>
        <v>0.85581395348837197</v>
      </c>
      <c r="BB53" s="4">
        <f t="shared" si="10"/>
        <v>0.97159090909090917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N53" s="3"/>
    </row>
  </sheetData>
  <sortState ref="A4:BW51">
    <sortCondition ref="I4:I51"/>
  </sortState>
  <mergeCells count="1">
    <mergeCell ref="A1:M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Northern Colorado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Adams</dc:creator>
  <cp:lastModifiedBy>Wendy</cp:lastModifiedBy>
  <dcterms:created xsi:type="dcterms:W3CDTF">2012-04-25T22:12:45Z</dcterms:created>
  <dcterms:modified xsi:type="dcterms:W3CDTF">2012-04-26T23:36:27Z</dcterms:modified>
</cp:coreProperties>
</file>