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7795" windowHeight="141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4" i="1"/>
  <c r="M34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"/>
  <c r="AI34"/>
  <c r="AH34"/>
  <c r="AG34"/>
  <c r="AF34"/>
  <c r="AE34"/>
  <c r="AD34"/>
  <c r="AB34"/>
  <c r="AA34"/>
  <c r="Z34"/>
  <c r="Y34"/>
  <c r="X34"/>
  <c r="W34"/>
  <c r="V34"/>
  <c r="U34"/>
  <c r="T34"/>
  <c r="S34"/>
  <c r="R34"/>
  <c r="Q34"/>
  <c r="P34"/>
  <c r="O34"/>
  <c r="N34"/>
  <c r="K34"/>
  <c r="J34"/>
  <c r="I34"/>
  <c r="H34"/>
  <c r="G34"/>
  <c r="F34"/>
  <c r="E34"/>
  <c r="D34"/>
  <c r="C34"/>
  <c r="B34"/>
  <c r="A34"/>
  <c r="AP27"/>
  <c r="AM27"/>
  <c r="AP26"/>
  <c r="AM26"/>
  <c r="AC26"/>
  <c r="AC34" s="1"/>
  <c r="AP8"/>
  <c r="AM8"/>
  <c r="AP18"/>
  <c r="AM18"/>
  <c r="AP10"/>
  <c r="AM10"/>
  <c r="AP32"/>
  <c r="AM32"/>
  <c r="AP21"/>
  <c r="AM21"/>
  <c r="AP17"/>
  <c r="AM17"/>
  <c r="AP3"/>
  <c r="AM3"/>
  <c r="AP22"/>
  <c r="AM22"/>
  <c r="AP12"/>
  <c r="AM12"/>
  <c r="AP15"/>
  <c r="AM15"/>
  <c r="AP19"/>
  <c r="AM19"/>
  <c r="AP11"/>
  <c r="AM11"/>
  <c r="AP29"/>
  <c r="AM29"/>
  <c r="AP14"/>
  <c r="AM14"/>
  <c r="AP4"/>
  <c r="AM4"/>
  <c r="AP25"/>
  <c r="AM25"/>
  <c r="AP16"/>
  <c r="AM16"/>
  <c r="AP13"/>
  <c r="AM13"/>
  <c r="AP24"/>
  <c r="AM24"/>
  <c r="AP31"/>
  <c r="AM31"/>
  <c r="AP30"/>
  <c r="AM30"/>
  <c r="AP28"/>
  <c r="AM28"/>
  <c r="AP23"/>
  <c r="AM23"/>
  <c r="AP20"/>
  <c r="AM20"/>
  <c r="AP7"/>
  <c r="AM7"/>
  <c r="AP6"/>
  <c r="AM6"/>
  <c r="AP9"/>
  <c r="AM9"/>
  <c r="AP5"/>
  <c r="AM5"/>
  <c r="AN1"/>
  <c r="AP34" l="1"/>
  <c r="AM34"/>
  <c r="AQ3" l="1"/>
  <c r="AQ6"/>
  <c r="AQ8"/>
  <c r="AQ5"/>
  <c r="AN34"/>
  <c r="AQ30"/>
  <c r="AQ15"/>
  <c r="AQ32"/>
  <c r="AQ11"/>
  <c r="AQ9"/>
  <c r="AQ18"/>
  <c r="AQ23"/>
  <c r="AQ27"/>
  <c r="AQ24"/>
  <c r="AQ13"/>
  <c r="AQ25"/>
  <c r="AQ22"/>
  <c r="AQ19"/>
  <c r="AQ7"/>
  <c r="AQ4"/>
  <c r="AQ34" s="1"/>
  <c r="AQ17"/>
  <c r="AQ29"/>
  <c r="AQ28"/>
  <c r="AQ12"/>
  <c r="AQ16"/>
  <c r="AQ26"/>
  <c r="AQ21"/>
  <c r="AQ20"/>
  <c r="AQ14"/>
  <c r="AQ10"/>
  <c r="AQ31"/>
</calcChain>
</file>

<file path=xl/sharedStrings.xml><?xml version="1.0" encoding="utf-8"?>
<sst xmlns="http://schemas.openxmlformats.org/spreadsheetml/2006/main" count="39" uniqueCount="39">
  <si>
    <t>BBQ1</t>
  </si>
  <si>
    <t>R#1 cube, lost boy compared to reading</t>
  </si>
  <si>
    <t>Q#1 - Gen Pre</t>
  </si>
  <si>
    <t>Relating Mendel's Laws to Meiosis</t>
  </si>
  <si>
    <t>Basic Inheritance</t>
  </si>
  <si>
    <t>BB #2</t>
  </si>
  <si>
    <t>Q# 2</t>
  </si>
  <si>
    <t>BB #3</t>
  </si>
  <si>
    <t>R #2</t>
  </si>
  <si>
    <t>Exp &amp; Learning</t>
  </si>
  <si>
    <t>BB #4</t>
  </si>
  <si>
    <t>Earthquake Investigations</t>
  </si>
  <si>
    <t>Q#3</t>
  </si>
  <si>
    <t>S &amp; M I</t>
  </si>
  <si>
    <t>S &amp; M II</t>
  </si>
  <si>
    <t>Wave Basics</t>
  </si>
  <si>
    <t>Earthquake Damage</t>
  </si>
  <si>
    <t>Generalizing Instruments</t>
  </si>
  <si>
    <t>Q#4</t>
  </si>
  <si>
    <t>R #3</t>
  </si>
  <si>
    <t xml:space="preserve">Exam </t>
  </si>
  <si>
    <t>Q of E homework</t>
  </si>
  <si>
    <t>Quality of Evidence</t>
  </si>
  <si>
    <t>Q#5</t>
  </si>
  <si>
    <t>Matter Mysteries</t>
  </si>
  <si>
    <t>Snickers Bar</t>
  </si>
  <si>
    <t>Rubric snickers</t>
  </si>
  <si>
    <t>Rubric Mailbox</t>
  </si>
  <si>
    <t>Mailbox design</t>
  </si>
  <si>
    <t>Q#6</t>
  </si>
  <si>
    <t>Q #7</t>
  </si>
  <si>
    <t>Q#8</t>
  </si>
  <si>
    <t>W.Air</t>
  </si>
  <si>
    <t>Willis Library</t>
  </si>
  <si>
    <t>R#4</t>
  </si>
  <si>
    <t>Quizzes</t>
  </si>
  <si>
    <t>In class</t>
  </si>
  <si>
    <t>Projects</t>
  </si>
  <si>
    <t>Exam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</si>
</sst>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theme="3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2664AF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/>
    </xf>
    <xf numFmtId="0" fontId="1" fillId="4" borderId="0" xfId="1" applyFont="1" applyFill="1" applyAlignment="1">
      <alignment horizontal="left"/>
    </xf>
    <xf numFmtId="0" fontId="3" fillId="0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0" xfId="0" applyFill="1"/>
    <xf numFmtId="0" fontId="7" fillId="0" borderId="0" xfId="0" applyFont="1"/>
  </cellXfs>
  <cellStyles count="2">
    <cellStyle name="Accent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tabSelected="1" workbookViewId="0">
      <selection activeCell="R36" sqref="R36"/>
    </sheetView>
  </sheetViews>
  <sheetFormatPr defaultRowHeight="15"/>
  <cols>
    <col min="1" max="42" width="4" customWidth="1"/>
    <col min="43" max="43" width="5" customWidth="1"/>
  </cols>
  <sheetData>
    <row r="1" spans="1:43">
      <c r="A1" s="1"/>
      <c r="B1" s="1">
        <v>10</v>
      </c>
      <c r="C1" s="1"/>
      <c r="D1" s="1">
        <v>4</v>
      </c>
      <c r="E1" s="1">
        <v>4</v>
      </c>
      <c r="F1" s="1"/>
      <c r="G1" s="1"/>
      <c r="H1" s="1"/>
      <c r="I1" s="1">
        <v>10</v>
      </c>
      <c r="J1" s="1">
        <v>10</v>
      </c>
      <c r="K1" s="1"/>
      <c r="L1" s="1">
        <v>4</v>
      </c>
      <c r="M1" s="1"/>
      <c r="N1" s="1">
        <v>4</v>
      </c>
      <c r="O1" s="1">
        <v>4</v>
      </c>
      <c r="P1" s="1">
        <v>2</v>
      </c>
      <c r="Q1" s="1">
        <v>4</v>
      </c>
      <c r="R1" s="1">
        <v>4</v>
      </c>
      <c r="S1" s="1"/>
      <c r="T1" s="1">
        <v>10</v>
      </c>
      <c r="U1" s="1"/>
      <c r="V1" s="1">
        <v>4</v>
      </c>
      <c r="W1" s="1">
        <v>4</v>
      </c>
      <c r="X1" s="1"/>
      <c r="Y1" s="1">
        <v>4</v>
      </c>
      <c r="Z1" s="1">
        <v>5</v>
      </c>
      <c r="AA1" s="1">
        <v>2</v>
      </c>
      <c r="AB1" s="1">
        <v>2</v>
      </c>
      <c r="AC1" s="1">
        <v>4</v>
      </c>
      <c r="AD1" s="1"/>
      <c r="AE1" s="1"/>
      <c r="AF1" s="1"/>
      <c r="AG1" s="1">
        <v>4</v>
      </c>
      <c r="AH1" s="1">
        <v>4</v>
      </c>
      <c r="AI1" s="1">
        <v>10</v>
      </c>
      <c r="AJ1" s="1"/>
      <c r="AK1" s="1"/>
      <c r="AL1" s="1"/>
      <c r="AM1" s="2"/>
      <c r="AN1" s="1">
        <f>(B1+I1+J1+T1+D1+E1+L1+N1+O1+P1+Q1+R1+V1+W1+Y1+Z1+AA1+AB1+AC1+AG1+AH1+AI1)</f>
        <v>113</v>
      </c>
      <c r="AO1" s="1"/>
      <c r="AP1" s="1"/>
      <c r="AQ1" s="1"/>
    </row>
    <row r="2" spans="1:4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/>
      <c r="AK2" s="4"/>
      <c r="AL2" s="4"/>
      <c r="AM2" s="4" t="s">
        <v>35</v>
      </c>
      <c r="AN2" s="4" t="s">
        <v>36</v>
      </c>
      <c r="AO2" s="4" t="s">
        <v>37</v>
      </c>
      <c r="AP2" s="4" t="s">
        <v>38</v>
      </c>
      <c r="AQ2" s="4"/>
    </row>
    <row r="3" spans="1:43">
      <c r="A3">
        <v>89</v>
      </c>
      <c r="B3" s="1">
        <v>7</v>
      </c>
      <c r="C3" s="1"/>
      <c r="D3" s="1">
        <v>4</v>
      </c>
      <c r="E3" s="1">
        <v>4</v>
      </c>
      <c r="F3">
        <v>69</v>
      </c>
      <c r="G3" s="1">
        <v>15</v>
      </c>
      <c r="H3">
        <v>80</v>
      </c>
      <c r="I3" s="1">
        <v>7</v>
      </c>
      <c r="J3" s="1"/>
      <c r="K3" s="6">
        <v>40</v>
      </c>
      <c r="L3" s="1"/>
      <c r="M3" s="1">
        <v>20</v>
      </c>
      <c r="N3" s="1">
        <v>4</v>
      </c>
      <c r="O3" s="1">
        <v>4</v>
      </c>
      <c r="P3" s="1"/>
      <c r="Q3" s="1">
        <v>4</v>
      </c>
      <c r="R3" s="1">
        <v>4</v>
      </c>
      <c r="S3" s="1">
        <v>35.5</v>
      </c>
      <c r="T3" s="1">
        <v>9</v>
      </c>
      <c r="U3" s="1">
        <v>100</v>
      </c>
      <c r="V3" s="1">
        <v>4</v>
      </c>
      <c r="W3" s="1">
        <v>4</v>
      </c>
      <c r="X3" s="1">
        <v>20</v>
      </c>
      <c r="Y3" s="1">
        <v>4</v>
      </c>
      <c r="Z3" s="1">
        <v>4.5</v>
      </c>
      <c r="AA3" s="1">
        <v>1</v>
      </c>
      <c r="AB3" s="6">
        <v>1</v>
      </c>
      <c r="AC3" s="6">
        <v>3</v>
      </c>
      <c r="AD3" s="1">
        <v>13.5</v>
      </c>
      <c r="AE3" s="1">
        <v>20</v>
      </c>
      <c r="AF3" s="6">
        <v>20</v>
      </c>
      <c r="AG3" s="7">
        <v>4</v>
      </c>
      <c r="AH3" s="7">
        <v>4</v>
      </c>
      <c r="AI3" s="7">
        <v>9</v>
      </c>
      <c r="AJ3" s="7"/>
      <c r="AK3" s="7"/>
      <c r="AL3" s="7"/>
      <c r="AM3" s="10">
        <f>((C3+G3+M3+S3/2+X3+AD3+AE3+AF3)/1.6+(A3+F3+H3+K3)/4)/2</f>
        <v>74.203125</v>
      </c>
      <c r="AN3" s="10">
        <f>(B3+I3+J3+T3+D3+E3+L3+N3+O3+P3+Q3+R3+V3+W3+Y3+Z3+AA3+AB3+AC3+AG3+AH3+AI3)/AN$1*100</f>
        <v>75.663716814159287</v>
      </c>
      <c r="AO3" s="10"/>
      <c r="AP3" s="10">
        <f>U3</f>
        <v>100</v>
      </c>
      <c r="AQ3" s="2">
        <f>(AM3*0.15+AN3*0.3+AP3*0.1)/0.55</f>
        <v>79.690152353177794</v>
      </c>
    </row>
    <row r="4" spans="1:43">
      <c r="A4">
        <v>89</v>
      </c>
      <c r="B4" s="1">
        <v>9</v>
      </c>
      <c r="C4" s="1">
        <v>20</v>
      </c>
      <c r="D4" s="1">
        <v>4</v>
      </c>
      <c r="E4" s="1">
        <v>4</v>
      </c>
      <c r="F4">
        <v>64</v>
      </c>
      <c r="G4" s="1">
        <v>19</v>
      </c>
      <c r="H4">
        <v>100</v>
      </c>
      <c r="I4" s="1">
        <v>8</v>
      </c>
      <c r="J4" s="1">
        <v>9</v>
      </c>
      <c r="K4" s="6">
        <v>80</v>
      </c>
      <c r="L4" s="1">
        <v>4</v>
      </c>
      <c r="M4" s="1">
        <v>20</v>
      </c>
      <c r="N4" s="1">
        <v>4</v>
      </c>
      <c r="O4" s="1">
        <v>4</v>
      </c>
      <c r="P4" s="1">
        <v>3</v>
      </c>
      <c r="Q4" s="1">
        <v>4</v>
      </c>
      <c r="R4" s="1">
        <v>4</v>
      </c>
      <c r="S4" s="1">
        <v>38</v>
      </c>
      <c r="T4" s="1">
        <v>10</v>
      </c>
      <c r="U4" s="1">
        <v>99</v>
      </c>
      <c r="V4" s="1">
        <v>4</v>
      </c>
      <c r="W4" s="1">
        <v>4</v>
      </c>
      <c r="X4" s="1">
        <v>20</v>
      </c>
      <c r="Y4" s="1">
        <v>3.5</v>
      </c>
      <c r="Z4" s="1">
        <v>5</v>
      </c>
      <c r="AA4" s="1">
        <v>1</v>
      </c>
      <c r="AB4" s="6">
        <v>1</v>
      </c>
      <c r="AC4" s="6">
        <v>3</v>
      </c>
      <c r="AD4" s="1">
        <v>9.5</v>
      </c>
      <c r="AE4" s="1">
        <v>20</v>
      </c>
      <c r="AF4" s="6">
        <v>18</v>
      </c>
      <c r="AG4" s="7">
        <v>4</v>
      </c>
      <c r="AH4" s="7">
        <v>4</v>
      </c>
      <c r="AI4" s="7">
        <v>9</v>
      </c>
      <c r="AJ4" s="7"/>
      <c r="AK4" s="7"/>
      <c r="AL4" s="7"/>
      <c r="AM4" s="10">
        <f>((C4+G4+M4+S4/2+X4+AD4+AE4+AF4)/1.6+(A4+F4+H4+K4)/4)/2</f>
        <v>87.09375</v>
      </c>
      <c r="AN4" s="10">
        <f t="shared" ref="AN4:AN32" si="0">(B4+I4+J4+T4+D4+E4+L4+N4+O4+P4+Q4+R4+V4+W4+Y4+Z4+AA4+AB4+AC4+AG4+AH4+AI4)/AN$1*100</f>
        <v>93.362831858407077</v>
      </c>
      <c r="AO4" s="10"/>
      <c r="AP4" s="10">
        <f>U4</f>
        <v>99</v>
      </c>
      <c r="AQ4" s="2">
        <f>(AM4*0.15+AN4*0.3+AP4*0.1)/0.55</f>
        <v>92.678021922767485</v>
      </c>
    </row>
    <row r="5" spans="1:43">
      <c r="A5">
        <v>89</v>
      </c>
      <c r="B5" s="1">
        <v>8</v>
      </c>
      <c r="C5" s="1">
        <v>20</v>
      </c>
      <c r="D5" s="1">
        <v>4</v>
      </c>
      <c r="E5" s="1">
        <v>4</v>
      </c>
      <c r="F5">
        <v>98</v>
      </c>
      <c r="G5" s="1">
        <v>20</v>
      </c>
      <c r="H5">
        <v>100</v>
      </c>
      <c r="I5" s="1">
        <v>9</v>
      </c>
      <c r="J5" s="1">
        <v>10</v>
      </c>
      <c r="K5" s="1">
        <v>80</v>
      </c>
      <c r="L5" s="1">
        <v>4</v>
      </c>
      <c r="M5" s="1">
        <v>20</v>
      </c>
      <c r="N5" s="1">
        <v>4</v>
      </c>
      <c r="O5" s="1">
        <v>4</v>
      </c>
      <c r="P5" s="1">
        <v>2</v>
      </c>
      <c r="Q5" s="1">
        <v>4</v>
      </c>
      <c r="R5" s="1">
        <v>4</v>
      </c>
      <c r="S5" s="1">
        <v>40</v>
      </c>
      <c r="T5" s="1">
        <v>10</v>
      </c>
      <c r="U5" s="1">
        <v>97</v>
      </c>
      <c r="V5" s="1">
        <v>4</v>
      </c>
      <c r="W5" s="1">
        <v>4</v>
      </c>
      <c r="X5" s="1">
        <v>20</v>
      </c>
      <c r="Y5" s="1">
        <v>4</v>
      </c>
      <c r="Z5" s="1">
        <v>5</v>
      </c>
      <c r="AA5" s="1">
        <v>2</v>
      </c>
      <c r="AB5" s="1">
        <v>2</v>
      </c>
      <c r="AC5" s="1">
        <v>3</v>
      </c>
      <c r="AD5" s="1">
        <v>18</v>
      </c>
      <c r="AE5" s="1">
        <v>20</v>
      </c>
      <c r="AF5" s="6">
        <v>19.5</v>
      </c>
      <c r="AG5" s="7">
        <v>4</v>
      </c>
      <c r="AH5" s="7">
        <v>4</v>
      </c>
      <c r="AI5" s="7">
        <v>10</v>
      </c>
      <c r="AJ5" s="7"/>
      <c r="AK5" s="7"/>
      <c r="AL5" s="7"/>
      <c r="AM5" s="10">
        <f>((C5+G5+M5+S5/2+X5+AD5+AE5+AF5)/1.6+(A5+F5+H5+K5)/4)/2</f>
        <v>95.09375</v>
      </c>
      <c r="AN5" s="10">
        <f t="shared" si="0"/>
        <v>96.460176991150433</v>
      </c>
      <c r="AO5" s="10"/>
      <c r="AP5" s="10">
        <f>U5</f>
        <v>97</v>
      </c>
      <c r="AQ5" s="2">
        <f>(AM5*0.15+AN5*0.3+AP5*0.1)/0.55</f>
        <v>96.185664722445679</v>
      </c>
    </row>
    <row r="6" spans="1:43">
      <c r="A6">
        <v>78</v>
      </c>
      <c r="B6" s="1">
        <v>7</v>
      </c>
      <c r="C6" s="1">
        <v>20</v>
      </c>
      <c r="D6" s="1">
        <v>4</v>
      </c>
      <c r="E6" s="1">
        <v>4</v>
      </c>
      <c r="F6">
        <v>66</v>
      </c>
      <c r="G6" s="1">
        <v>19.5</v>
      </c>
      <c r="H6">
        <v>80</v>
      </c>
      <c r="I6" s="1">
        <v>9</v>
      </c>
      <c r="J6" s="1">
        <v>10</v>
      </c>
      <c r="K6" s="6">
        <v>100</v>
      </c>
      <c r="L6" s="1">
        <v>4</v>
      </c>
      <c r="M6" s="1">
        <v>20</v>
      </c>
      <c r="N6" s="1">
        <v>4</v>
      </c>
      <c r="O6" s="1">
        <v>4</v>
      </c>
      <c r="P6" s="1">
        <v>2</v>
      </c>
      <c r="Q6" s="1">
        <v>4</v>
      </c>
      <c r="R6" s="1">
        <v>4</v>
      </c>
      <c r="S6" s="1">
        <v>39.5</v>
      </c>
      <c r="T6" s="1">
        <v>10</v>
      </c>
      <c r="U6" s="1">
        <v>97</v>
      </c>
      <c r="V6" s="1">
        <v>4</v>
      </c>
      <c r="W6" s="1">
        <v>4</v>
      </c>
      <c r="X6" s="1">
        <v>20</v>
      </c>
      <c r="Y6" s="1">
        <v>4</v>
      </c>
      <c r="Z6" s="1">
        <v>5</v>
      </c>
      <c r="AA6" s="1">
        <v>2</v>
      </c>
      <c r="AB6" s="1">
        <v>2</v>
      </c>
      <c r="AC6" s="1">
        <v>3</v>
      </c>
      <c r="AD6" s="1">
        <v>14</v>
      </c>
      <c r="AE6" s="1">
        <v>20</v>
      </c>
      <c r="AF6" s="6">
        <v>20</v>
      </c>
      <c r="AG6" s="7">
        <v>4</v>
      </c>
      <c r="AH6" s="7">
        <v>4</v>
      </c>
      <c r="AI6" s="7">
        <v>9</v>
      </c>
      <c r="AJ6" s="7"/>
      <c r="AK6" s="7"/>
      <c r="AL6" s="7"/>
      <c r="AM6" s="10">
        <f>((C6+G6+M6+S6/2+X6+AD6+AE6+AF6)/1.6+(A6+F6+H6+K6)/4)/2</f>
        <v>88.390625</v>
      </c>
      <c r="AN6" s="10">
        <f t="shared" si="0"/>
        <v>94.690265486725664</v>
      </c>
      <c r="AO6" s="10"/>
      <c r="AP6" s="10">
        <f>U6</f>
        <v>97</v>
      </c>
      <c r="AQ6" s="2">
        <f>(AM6*0.15+AN6*0.3+AP6*0.1)/0.55</f>
        <v>93.3921334473049</v>
      </c>
    </row>
    <row r="7" spans="1:43">
      <c r="A7">
        <v>89</v>
      </c>
      <c r="B7" s="1">
        <v>7</v>
      </c>
      <c r="C7" s="1">
        <v>20</v>
      </c>
      <c r="D7" s="1">
        <v>4</v>
      </c>
      <c r="E7" s="1">
        <v>4</v>
      </c>
      <c r="F7">
        <v>78</v>
      </c>
      <c r="G7" s="1">
        <v>19.5</v>
      </c>
      <c r="H7">
        <v>80</v>
      </c>
      <c r="I7" s="1">
        <v>9</v>
      </c>
      <c r="J7" s="1">
        <v>10</v>
      </c>
      <c r="K7" s="6">
        <v>100</v>
      </c>
      <c r="L7" s="1">
        <v>4</v>
      </c>
      <c r="M7" s="1">
        <v>20</v>
      </c>
      <c r="N7" s="1">
        <v>4</v>
      </c>
      <c r="O7" s="1">
        <v>4</v>
      </c>
      <c r="P7" s="1">
        <v>2</v>
      </c>
      <c r="Q7" s="1">
        <v>4</v>
      </c>
      <c r="R7" s="1">
        <v>3.5</v>
      </c>
      <c r="S7" s="1">
        <v>34.5</v>
      </c>
      <c r="T7" s="1">
        <v>10</v>
      </c>
      <c r="U7" s="1">
        <v>97</v>
      </c>
      <c r="V7" s="1">
        <v>4</v>
      </c>
      <c r="W7" s="1">
        <v>4</v>
      </c>
      <c r="X7" s="1">
        <v>20</v>
      </c>
      <c r="Y7" s="1">
        <v>3</v>
      </c>
      <c r="Z7" s="1">
        <v>3</v>
      </c>
      <c r="AA7" s="1">
        <v>2</v>
      </c>
      <c r="AB7" s="1">
        <v>2</v>
      </c>
      <c r="AC7" s="1">
        <v>3</v>
      </c>
      <c r="AD7" s="1">
        <v>15</v>
      </c>
      <c r="AE7" s="1">
        <v>20</v>
      </c>
      <c r="AF7" s="6">
        <v>18.5</v>
      </c>
      <c r="AG7" s="7">
        <v>4</v>
      </c>
      <c r="AH7" s="7">
        <v>4</v>
      </c>
      <c r="AI7" s="7">
        <v>10</v>
      </c>
      <c r="AJ7" s="7"/>
      <c r="AK7" s="7"/>
      <c r="AL7" s="7"/>
      <c r="AM7" s="10">
        <f>((C7+G7+M7+S7/2+X7+AD7+AE7+AF7)/1.6+(A7+F7+H7+K7)/4)/2</f>
        <v>90.328125</v>
      </c>
      <c r="AN7" s="10">
        <f t="shared" si="0"/>
        <v>92.477876106194685</v>
      </c>
      <c r="AO7" s="10"/>
      <c r="AP7" s="10">
        <f>U7</f>
        <v>97</v>
      </c>
      <c r="AQ7" s="2">
        <f>(AM7*0.15+AN7*0.3+AP7*0.1)/0.55</f>
        <v>92.713784694288009</v>
      </c>
    </row>
    <row r="8" spans="1:43">
      <c r="A8">
        <v>100</v>
      </c>
      <c r="B8" s="1">
        <v>5</v>
      </c>
      <c r="C8" s="1">
        <v>20</v>
      </c>
      <c r="D8" s="1">
        <v>4</v>
      </c>
      <c r="E8" s="1">
        <v>4</v>
      </c>
      <c r="F8">
        <v>63</v>
      </c>
      <c r="G8" s="1">
        <v>18</v>
      </c>
      <c r="H8">
        <v>100</v>
      </c>
      <c r="I8" s="1">
        <v>9</v>
      </c>
      <c r="J8" s="1">
        <v>7</v>
      </c>
      <c r="K8" s="6">
        <v>60</v>
      </c>
      <c r="L8" s="1">
        <v>4</v>
      </c>
      <c r="M8" s="1">
        <v>20</v>
      </c>
      <c r="N8" s="1"/>
      <c r="O8" s="1"/>
      <c r="P8" s="1">
        <v>2</v>
      </c>
      <c r="Q8" s="1">
        <v>4</v>
      </c>
      <c r="R8" s="1">
        <v>3.5</v>
      </c>
      <c r="S8" s="1">
        <v>33</v>
      </c>
      <c r="T8" s="1"/>
      <c r="U8" s="1">
        <v>91</v>
      </c>
      <c r="V8" s="1">
        <v>4</v>
      </c>
      <c r="W8" s="1"/>
      <c r="X8" s="1">
        <v>20</v>
      </c>
      <c r="Y8" s="1">
        <v>3.75</v>
      </c>
      <c r="Z8" s="1">
        <v>3</v>
      </c>
      <c r="AA8" s="1"/>
      <c r="AB8" s="1">
        <v>2</v>
      </c>
      <c r="AC8" s="1">
        <v>3</v>
      </c>
      <c r="AD8" s="1">
        <v>14</v>
      </c>
      <c r="AE8" s="1">
        <v>20</v>
      </c>
      <c r="AF8" s="6">
        <v>16.5</v>
      </c>
      <c r="AG8" s="7">
        <v>4</v>
      </c>
      <c r="AH8" s="1"/>
      <c r="AI8" s="1">
        <v>9</v>
      </c>
      <c r="AJ8" s="1"/>
      <c r="AK8" s="1"/>
      <c r="AL8" s="1"/>
      <c r="AM8" s="10">
        <f>((C8+G8+M8+S8/2+X8+AD8+AE8+AF8)/1.6+(A8+F8+H8+K8)/4)/2</f>
        <v>85.6875</v>
      </c>
      <c r="AN8" s="10">
        <f t="shared" si="0"/>
        <v>63.053097345132748</v>
      </c>
      <c r="AO8" s="10"/>
      <c r="AP8" s="10">
        <f>U8</f>
        <v>91</v>
      </c>
      <c r="AQ8" s="2">
        <f>(AM8*0.15+AN8*0.3+AP8*0.1)/0.55</f>
        <v>74.307371279163306</v>
      </c>
    </row>
    <row r="9" spans="1:43">
      <c r="A9">
        <v>100</v>
      </c>
      <c r="B9" s="1">
        <v>8</v>
      </c>
      <c r="C9" s="1">
        <v>20</v>
      </c>
      <c r="D9" s="1">
        <v>4</v>
      </c>
      <c r="E9" s="1">
        <v>4</v>
      </c>
      <c r="F9">
        <v>79</v>
      </c>
      <c r="G9" s="1">
        <v>20</v>
      </c>
      <c r="H9">
        <v>100</v>
      </c>
      <c r="I9" s="1">
        <v>9</v>
      </c>
      <c r="J9" s="1">
        <v>10</v>
      </c>
      <c r="K9" s="6">
        <v>80</v>
      </c>
      <c r="L9" s="1">
        <v>4</v>
      </c>
      <c r="M9" s="1">
        <v>20</v>
      </c>
      <c r="N9" s="1">
        <v>4</v>
      </c>
      <c r="O9" s="1">
        <v>4</v>
      </c>
      <c r="P9" s="1">
        <v>2</v>
      </c>
      <c r="Q9" s="1">
        <v>4</v>
      </c>
      <c r="R9" s="1"/>
      <c r="S9" s="1">
        <v>33.5</v>
      </c>
      <c r="T9" s="1">
        <v>10</v>
      </c>
      <c r="U9" s="1">
        <v>90</v>
      </c>
      <c r="V9" s="1">
        <v>4</v>
      </c>
      <c r="W9" s="1">
        <v>4</v>
      </c>
      <c r="X9" s="1">
        <v>20</v>
      </c>
      <c r="Y9" s="1">
        <v>4</v>
      </c>
      <c r="Z9" s="1">
        <v>5</v>
      </c>
      <c r="AA9" s="1">
        <v>2</v>
      </c>
      <c r="AB9" s="1">
        <v>2</v>
      </c>
      <c r="AC9" s="1">
        <v>3</v>
      </c>
      <c r="AD9" s="1">
        <v>15.5</v>
      </c>
      <c r="AE9" s="1">
        <v>20</v>
      </c>
      <c r="AF9" s="6">
        <v>19</v>
      </c>
      <c r="AG9" s="7">
        <v>4</v>
      </c>
      <c r="AH9" s="7">
        <v>4</v>
      </c>
      <c r="AI9" s="7">
        <v>10</v>
      </c>
      <c r="AJ9" s="7"/>
      <c r="AK9" s="7"/>
      <c r="AL9" s="7"/>
      <c r="AM9" s="10">
        <f>((C9+G9+M9+S9/2+X9+AD9+AE9+AF9)/1.6+(A9+F9+H9+K9)/4)/2</f>
        <v>92.140625</v>
      </c>
      <c r="AN9" s="10">
        <f t="shared" si="0"/>
        <v>92.920353982300881</v>
      </c>
      <c r="AO9" s="10"/>
      <c r="AP9" s="10">
        <f>U9</f>
        <v>90</v>
      </c>
      <c r="AQ9" s="2">
        <f>(AM9*0.15+AN9*0.3+AP9*0.1)/0.55</f>
        <v>92.176727172164107</v>
      </c>
    </row>
    <row r="10" spans="1:43">
      <c r="A10">
        <v>78</v>
      </c>
      <c r="B10" s="1">
        <v>7</v>
      </c>
      <c r="C10" s="1">
        <v>20</v>
      </c>
      <c r="D10" s="1">
        <v>4</v>
      </c>
      <c r="E10" s="1">
        <v>3.5</v>
      </c>
      <c r="F10">
        <v>79</v>
      </c>
      <c r="G10" s="1">
        <v>14.5</v>
      </c>
      <c r="H10">
        <v>80</v>
      </c>
      <c r="I10" s="1">
        <v>7</v>
      </c>
      <c r="J10" s="1">
        <v>9</v>
      </c>
      <c r="K10" s="6">
        <v>80</v>
      </c>
      <c r="L10" s="1">
        <v>4</v>
      </c>
      <c r="M10" s="1">
        <v>20</v>
      </c>
      <c r="N10" s="1">
        <v>4</v>
      </c>
      <c r="O10" s="1">
        <v>4</v>
      </c>
      <c r="P10" s="1">
        <v>2</v>
      </c>
      <c r="Q10" s="1">
        <v>4</v>
      </c>
      <c r="R10" s="1"/>
      <c r="S10" s="1">
        <v>33.5</v>
      </c>
      <c r="T10" s="1">
        <v>10</v>
      </c>
      <c r="U10" s="1">
        <v>87</v>
      </c>
      <c r="V10" s="1"/>
      <c r="W10" s="1"/>
      <c r="X10" s="1"/>
      <c r="Y10" s="1">
        <v>1</v>
      </c>
      <c r="Z10" s="1">
        <v>3</v>
      </c>
      <c r="AA10" s="1">
        <v>2</v>
      </c>
      <c r="AB10" s="1"/>
      <c r="AC10" s="1"/>
      <c r="AD10" s="1">
        <v>13</v>
      </c>
      <c r="AE10" s="1">
        <v>20</v>
      </c>
      <c r="AF10" s="6">
        <v>20</v>
      </c>
      <c r="AG10" s="7">
        <v>4</v>
      </c>
      <c r="AH10" s="7">
        <v>4</v>
      </c>
      <c r="AI10" s="7">
        <v>10</v>
      </c>
      <c r="AJ10" s="7"/>
      <c r="AK10" s="7"/>
      <c r="AL10" s="7"/>
      <c r="AM10" s="10">
        <f>((C10+G10+M10+S10/2+X10+AD10+AE10+AF10)/1.6+(A10+F10+H10+K10)/4)/2</f>
        <v>78.453125</v>
      </c>
      <c r="AN10" s="10">
        <f t="shared" si="0"/>
        <v>73.008849557522126</v>
      </c>
      <c r="AO10" s="10"/>
      <c r="AP10" s="10">
        <f>U10</f>
        <v>87</v>
      </c>
      <c r="AQ10" s="2">
        <f>(AM10*0.15+AN10*0.3+AP10*0.1)/0.55</f>
        <v>77.037497485921165</v>
      </c>
    </row>
    <row r="11" spans="1:43">
      <c r="A11">
        <v>88</v>
      </c>
      <c r="B11" s="1">
        <v>8</v>
      </c>
      <c r="C11" s="1">
        <v>20</v>
      </c>
      <c r="D11" s="1">
        <v>4</v>
      </c>
      <c r="E11" s="1">
        <v>3.5</v>
      </c>
      <c r="F11">
        <v>76</v>
      </c>
      <c r="G11" s="1">
        <v>15</v>
      </c>
      <c r="H11">
        <v>80</v>
      </c>
      <c r="I11" s="1">
        <v>8</v>
      </c>
      <c r="J11" s="1">
        <v>9</v>
      </c>
      <c r="K11" s="6">
        <v>100</v>
      </c>
      <c r="L11" s="1">
        <v>4</v>
      </c>
      <c r="M11" s="1">
        <v>20</v>
      </c>
      <c r="N11" s="1">
        <v>4</v>
      </c>
      <c r="O11" s="1">
        <v>4</v>
      </c>
      <c r="P11" s="1">
        <v>3.5</v>
      </c>
      <c r="Q11" s="1">
        <v>4</v>
      </c>
      <c r="R11" s="1"/>
      <c r="S11" s="1">
        <v>29.5</v>
      </c>
      <c r="T11" s="1">
        <v>8</v>
      </c>
      <c r="U11" s="1">
        <v>86</v>
      </c>
      <c r="V11" s="1">
        <v>4</v>
      </c>
      <c r="W11" s="1">
        <v>4</v>
      </c>
      <c r="X11" s="1">
        <v>20</v>
      </c>
      <c r="Y11" s="1">
        <v>4</v>
      </c>
      <c r="Z11" s="1">
        <v>5</v>
      </c>
      <c r="AA11" s="1">
        <v>2</v>
      </c>
      <c r="AB11" s="6">
        <v>1</v>
      </c>
      <c r="AC11" s="6">
        <v>2</v>
      </c>
      <c r="AD11" s="1">
        <v>11.5</v>
      </c>
      <c r="AE11" s="1">
        <v>20</v>
      </c>
      <c r="AF11" s="6">
        <v>18.5</v>
      </c>
      <c r="AG11" s="7">
        <v>5</v>
      </c>
      <c r="AH11" s="7">
        <v>4</v>
      </c>
      <c r="AI11" s="7">
        <v>8</v>
      </c>
      <c r="AJ11" s="7"/>
      <c r="AK11" s="7"/>
      <c r="AL11" s="7"/>
      <c r="AM11" s="10">
        <f>((C11+G11+M11+S11/2+X11+AD11+AE11+AF11)/1.6+(A11+F11+H11+K11)/4)/2</f>
        <v>86.671875</v>
      </c>
      <c r="AN11" s="10">
        <f t="shared" si="0"/>
        <v>87.610619469026545</v>
      </c>
      <c r="AO11" s="10"/>
      <c r="AP11" s="10">
        <f>U11</f>
        <v>86</v>
      </c>
      <c r="AQ11" s="2">
        <f>(AM11*0.15+AN11*0.3+AP11*0.1)/0.55</f>
        <v>87.06175834674174</v>
      </c>
    </row>
    <row r="12" spans="1:43">
      <c r="A12">
        <v>67</v>
      </c>
      <c r="B12" s="1">
        <v>8</v>
      </c>
      <c r="C12" s="1">
        <v>20</v>
      </c>
      <c r="D12" s="1">
        <v>4</v>
      </c>
      <c r="E12" s="1">
        <v>4</v>
      </c>
      <c r="F12">
        <v>69</v>
      </c>
      <c r="G12" s="1">
        <v>14</v>
      </c>
      <c r="H12">
        <v>100</v>
      </c>
      <c r="I12" s="1">
        <v>8</v>
      </c>
      <c r="J12" s="1">
        <v>7</v>
      </c>
      <c r="K12" s="6">
        <v>80</v>
      </c>
      <c r="L12" s="1">
        <v>4</v>
      </c>
      <c r="M12" s="1">
        <v>20</v>
      </c>
      <c r="N12" s="1">
        <v>4</v>
      </c>
      <c r="O12" s="1">
        <v>4</v>
      </c>
      <c r="P12" s="1">
        <v>1.5</v>
      </c>
      <c r="Q12" s="1">
        <v>4</v>
      </c>
      <c r="R12" s="1">
        <v>4</v>
      </c>
      <c r="S12" s="1">
        <v>35.5</v>
      </c>
      <c r="T12" s="1">
        <v>10</v>
      </c>
      <c r="U12" s="1">
        <v>86</v>
      </c>
      <c r="V12" s="1">
        <v>4</v>
      </c>
      <c r="W12" s="1">
        <v>4</v>
      </c>
      <c r="X12" s="1">
        <v>20</v>
      </c>
      <c r="Y12" s="1">
        <v>4</v>
      </c>
      <c r="Z12" s="1">
        <v>3</v>
      </c>
      <c r="AA12" s="1"/>
      <c r="AB12" s="6">
        <v>1</v>
      </c>
      <c r="AC12" s="6">
        <v>2</v>
      </c>
      <c r="AD12" s="1">
        <v>12</v>
      </c>
      <c r="AE12" s="1">
        <v>20</v>
      </c>
      <c r="AF12" s="6">
        <v>18</v>
      </c>
      <c r="AG12" s="7">
        <v>5</v>
      </c>
      <c r="AH12" s="7">
        <v>4</v>
      </c>
      <c r="AI12" s="7">
        <v>10</v>
      </c>
      <c r="AJ12" s="7"/>
      <c r="AK12" s="7"/>
      <c r="AL12" s="7"/>
      <c r="AM12" s="10">
        <f>((C12+G12+M12+S12/2+X12+AD12+AE12+AF12)/1.6+(A12+F12+H12+K12)/4)/2</f>
        <v>83.796875</v>
      </c>
      <c r="AN12" s="10">
        <f t="shared" si="0"/>
        <v>88.053097345132741</v>
      </c>
      <c r="AO12" s="10"/>
      <c r="AP12" s="10">
        <f>U12</f>
        <v>86</v>
      </c>
      <c r="AQ12" s="2">
        <f>(AM12*0.15+AN12*0.3+AP12*0.1)/0.55</f>
        <v>86.519019006436039</v>
      </c>
    </row>
    <row r="13" spans="1:43">
      <c r="A13">
        <v>89</v>
      </c>
      <c r="B13" s="1">
        <v>7</v>
      </c>
      <c r="C13" s="1">
        <v>20</v>
      </c>
      <c r="D13" s="1">
        <v>4</v>
      </c>
      <c r="E13" s="1">
        <v>4</v>
      </c>
      <c r="F13">
        <v>86</v>
      </c>
      <c r="G13" s="1">
        <v>20</v>
      </c>
      <c r="H13">
        <v>80</v>
      </c>
      <c r="I13" s="1">
        <v>8</v>
      </c>
      <c r="J13" s="1">
        <v>10</v>
      </c>
      <c r="K13" s="1">
        <v>100</v>
      </c>
      <c r="L13" s="1">
        <v>4</v>
      </c>
      <c r="M13" s="1">
        <v>20</v>
      </c>
      <c r="N13" s="1">
        <v>4</v>
      </c>
      <c r="O13" s="1">
        <v>4</v>
      </c>
      <c r="P13" s="1">
        <v>4</v>
      </c>
      <c r="Q13" s="1">
        <v>4</v>
      </c>
      <c r="R13" s="6">
        <v>4</v>
      </c>
      <c r="S13" s="1">
        <v>34.5</v>
      </c>
      <c r="T13" s="6">
        <v>9</v>
      </c>
      <c r="U13" s="6">
        <v>83</v>
      </c>
      <c r="V13" s="6">
        <v>4</v>
      </c>
      <c r="W13" s="6">
        <v>4</v>
      </c>
      <c r="X13" s="1">
        <v>20</v>
      </c>
      <c r="Y13" s="1">
        <v>4</v>
      </c>
      <c r="Z13" s="6">
        <v>5</v>
      </c>
      <c r="AA13" s="1">
        <v>1.5</v>
      </c>
      <c r="AB13" s="6">
        <v>1</v>
      </c>
      <c r="AC13" s="6">
        <v>3</v>
      </c>
      <c r="AD13" s="1">
        <v>14</v>
      </c>
      <c r="AE13" s="6">
        <v>20</v>
      </c>
      <c r="AF13" s="6">
        <v>19.5</v>
      </c>
      <c r="AG13" s="7">
        <v>4</v>
      </c>
      <c r="AH13" s="7">
        <v>4</v>
      </c>
      <c r="AI13" s="1"/>
      <c r="AJ13" s="1"/>
      <c r="AK13" s="1"/>
      <c r="AL13" s="1"/>
      <c r="AM13" s="10">
        <f>((C13+G13+M13+S13/2+X13+AD13+AE13+AF13)/1.6+(A13+F13+H13+K13)/4)/2</f>
        <v>91.484375</v>
      </c>
      <c r="AN13" s="10">
        <f t="shared" si="0"/>
        <v>85.398230088495581</v>
      </c>
      <c r="AO13" s="10"/>
      <c r="AP13" s="10">
        <f>U13</f>
        <v>83</v>
      </c>
      <c r="AQ13" s="2">
        <f>(AM13*0.15+AN13*0.3+AP13*0.1)/0.55</f>
        <v>86.622045957361209</v>
      </c>
    </row>
    <row r="14" spans="1:43">
      <c r="A14">
        <v>78</v>
      </c>
      <c r="B14" s="1">
        <v>6</v>
      </c>
      <c r="C14" s="1">
        <v>20</v>
      </c>
      <c r="D14" s="1">
        <v>4</v>
      </c>
      <c r="E14" s="1">
        <v>4</v>
      </c>
      <c r="F14">
        <v>71</v>
      </c>
      <c r="G14" s="1">
        <v>14</v>
      </c>
      <c r="H14">
        <v>80</v>
      </c>
      <c r="I14" s="1">
        <v>8</v>
      </c>
      <c r="J14" s="1">
        <v>9</v>
      </c>
      <c r="K14" s="1">
        <v>40</v>
      </c>
      <c r="L14" s="1">
        <v>4</v>
      </c>
      <c r="M14" s="1">
        <v>20</v>
      </c>
      <c r="N14" s="1"/>
      <c r="O14" s="1"/>
      <c r="P14" s="1"/>
      <c r="Q14" s="1">
        <v>4</v>
      </c>
      <c r="R14" s="1">
        <v>4</v>
      </c>
      <c r="S14" s="1">
        <v>25.5</v>
      </c>
      <c r="T14" s="1">
        <v>10</v>
      </c>
      <c r="U14" s="1">
        <v>83</v>
      </c>
      <c r="V14" s="1">
        <v>4</v>
      </c>
      <c r="W14" s="1">
        <v>4</v>
      </c>
      <c r="X14" s="1">
        <v>20</v>
      </c>
      <c r="Y14" s="1">
        <v>4</v>
      </c>
      <c r="Z14" s="1">
        <v>4</v>
      </c>
      <c r="AA14" s="1">
        <v>2</v>
      </c>
      <c r="AB14" s="6">
        <v>1</v>
      </c>
      <c r="AC14" s="6">
        <v>2</v>
      </c>
      <c r="AD14" s="1">
        <v>13.5</v>
      </c>
      <c r="AE14" s="1">
        <v>18</v>
      </c>
      <c r="AF14" s="6">
        <v>17.5</v>
      </c>
      <c r="AG14" s="7">
        <v>5</v>
      </c>
      <c r="AH14" s="7">
        <v>4</v>
      </c>
      <c r="AI14" s="7">
        <v>9</v>
      </c>
      <c r="AJ14" s="7"/>
      <c r="AK14" s="7"/>
      <c r="AL14" s="7"/>
      <c r="AM14" s="10">
        <f>((C14+G14+M14+S14/2+X14+AD14+AE14+AF14)/1.6+(A14+F14+H14+K14)/4)/2</f>
        <v>76.046875</v>
      </c>
      <c r="AN14" s="10">
        <f t="shared" si="0"/>
        <v>81.415929203539832</v>
      </c>
      <c r="AO14" s="10"/>
      <c r="AP14" s="10">
        <f>U14</f>
        <v>83</v>
      </c>
      <c r="AQ14" s="2">
        <f>(AM14*0.15+AN14*0.3+AP14*0.1)/0.55</f>
        <v>80.239654565567164</v>
      </c>
    </row>
    <row r="15" spans="1:43">
      <c r="A15">
        <v>100</v>
      </c>
      <c r="B15" s="1">
        <v>7</v>
      </c>
      <c r="C15" s="1">
        <v>20</v>
      </c>
      <c r="D15" s="1">
        <v>4</v>
      </c>
      <c r="E15" s="1">
        <v>4</v>
      </c>
      <c r="F15">
        <v>56</v>
      </c>
      <c r="G15" s="1">
        <v>15.5</v>
      </c>
      <c r="H15">
        <v>80</v>
      </c>
      <c r="I15" s="1">
        <v>9</v>
      </c>
      <c r="J15" s="1">
        <v>10</v>
      </c>
      <c r="K15" s="6">
        <v>40</v>
      </c>
      <c r="L15" s="1">
        <v>4</v>
      </c>
      <c r="M15" s="1">
        <v>20</v>
      </c>
      <c r="N15" s="1">
        <v>4</v>
      </c>
      <c r="O15" s="1">
        <v>4</v>
      </c>
      <c r="P15" s="1">
        <v>3</v>
      </c>
      <c r="Q15" s="1">
        <v>4</v>
      </c>
      <c r="R15" s="1">
        <v>4</v>
      </c>
      <c r="S15" s="1">
        <v>37</v>
      </c>
      <c r="T15" s="1">
        <v>9</v>
      </c>
      <c r="U15" s="1">
        <v>82</v>
      </c>
      <c r="V15" s="1">
        <v>4</v>
      </c>
      <c r="W15" s="1">
        <v>4</v>
      </c>
      <c r="X15" s="1">
        <v>20</v>
      </c>
      <c r="Y15" s="1">
        <v>4</v>
      </c>
      <c r="Z15" s="1">
        <v>3</v>
      </c>
      <c r="AA15" s="1"/>
      <c r="AB15" s="6">
        <v>1</v>
      </c>
      <c r="AC15" s="6">
        <v>2</v>
      </c>
      <c r="AD15" s="1">
        <v>8.5</v>
      </c>
      <c r="AE15" s="1">
        <v>20</v>
      </c>
      <c r="AF15" s="6">
        <v>16</v>
      </c>
      <c r="AG15" s="7">
        <v>5</v>
      </c>
      <c r="AH15" s="7">
        <v>4</v>
      </c>
      <c r="AI15" s="7">
        <v>10</v>
      </c>
      <c r="AJ15" s="7"/>
      <c r="AK15" s="7"/>
      <c r="AL15" s="7"/>
      <c r="AM15" s="10">
        <f>((C15+G15+M15+S15/2+X15+AD15+AE15+AF15)/1.6+(A15+F15+H15+K15)/4)/2</f>
        <v>77.78125</v>
      </c>
      <c r="AN15" s="10">
        <f t="shared" si="0"/>
        <v>91.150442477876098</v>
      </c>
      <c r="AO15" s="10"/>
      <c r="AP15" s="10">
        <f>U15</f>
        <v>82</v>
      </c>
      <c r="AQ15" s="2">
        <f>(AM15*0.15+AN15*0.3+AP15*0.1)/0.55</f>
        <v>85.840582260659687</v>
      </c>
    </row>
    <row r="16" spans="1:43">
      <c r="A16">
        <v>100</v>
      </c>
      <c r="B16" s="1">
        <v>5</v>
      </c>
      <c r="C16" s="1">
        <v>20</v>
      </c>
      <c r="D16" s="1">
        <v>4</v>
      </c>
      <c r="E16" s="1">
        <v>4</v>
      </c>
      <c r="F16">
        <v>96</v>
      </c>
      <c r="G16" s="1">
        <v>19</v>
      </c>
      <c r="H16">
        <v>100</v>
      </c>
      <c r="I16" s="1">
        <v>7</v>
      </c>
      <c r="J16" s="1">
        <v>10</v>
      </c>
      <c r="K16" s="6">
        <v>100</v>
      </c>
      <c r="L16" s="1">
        <v>4</v>
      </c>
      <c r="M16" s="1">
        <v>20</v>
      </c>
      <c r="N16" s="1">
        <v>4</v>
      </c>
      <c r="O16" s="1">
        <v>4</v>
      </c>
      <c r="P16" s="1">
        <v>1</v>
      </c>
      <c r="Q16" s="1">
        <v>4</v>
      </c>
      <c r="R16" s="6">
        <v>4</v>
      </c>
      <c r="S16" s="1">
        <v>36</v>
      </c>
      <c r="T16" s="6">
        <v>8</v>
      </c>
      <c r="U16" s="6">
        <v>81</v>
      </c>
      <c r="V16" s="1">
        <v>4</v>
      </c>
      <c r="W16" s="1">
        <v>4</v>
      </c>
      <c r="X16" s="1">
        <v>20</v>
      </c>
      <c r="Y16" s="1">
        <v>4</v>
      </c>
      <c r="Z16" s="1">
        <v>5</v>
      </c>
      <c r="AA16" s="1">
        <v>1</v>
      </c>
      <c r="AB16" s="6">
        <v>1</v>
      </c>
      <c r="AC16" s="6">
        <v>3</v>
      </c>
      <c r="AD16" s="1">
        <v>10.5</v>
      </c>
      <c r="AE16" s="6">
        <v>20</v>
      </c>
      <c r="AF16" s="6">
        <v>18</v>
      </c>
      <c r="AG16" s="7">
        <v>4</v>
      </c>
      <c r="AH16" s="7">
        <v>4</v>
      </c>
      <c r="AI16" s="7">
        <v>9</v>
      </c>
      <c r="AJ16" s="7"/>
      <c r="AK16" s="7"/>
      <c r="AL16" s="7"/>
      <c r="AM16" s="10">
        <f>((C16+G16+M16+S16/2+X16+AD16+AE16+AF16)/1.6+(A16+F16+H16+K16)/4)/2</f>
        <v>94.96875</v>
      </c>
      <c r="AN16" s="10">
        <f t="shared" si="0"/>
        <v>86.725663716814154</v>
      </c>
      <c r="AO16" s="10"/>
      <c r="AP16" s="10">
        <f>U16</f>
        <v>81</v>
      </c>
      <c r="AQ16" s="2">
        <f>(AM16*0.15+AN16*0.3+AP16*0.1)/0.55</f>
        <v>87.932748390989531</v>
      </c>
    </row>
    <row r="17" spans="1:43">
      <c r="A17">
        <v>67</v>
      </c>
      <c r="B17" s="1">
        <v>7</v>
      </c>
      <c r="C17" s="1">
        <v>20</v>
      </c>
      <c r="D17" s="1">
        <v>4</v>
      </c>
      <c r="E17" s="1">
        <v>4</v>
      </c>
      <c r="F17">
        <v>71</v>
      </c>
      <c r="G17" s="1">
        <v>19</v>
      </c>
      <c r="H17">
        <v>80</v>
      </c>
      <c r="I17" s="1">
        <v>7</v>
      </c>
      <c r="J17" s="1">
        <v>9</v>
      </c>
      <c r="K17" s="6">
        <v>80</v>
      </c>
      <c r="L17" s="1">
        <v>4</v>
      </c>
      <c r="M17" s="1">
        <v>20</v>
      </c>
      <c r="N17" s="1">
        <v>4</v>
      </c>
      <c r="O17" s="1">
        <v>4</v>
      </c>
      <c r="P17" s="1">
        <v>3</v>
      </c>
      <c r="Q17" s="1">
        <v>4</v>
      </c>
      <c r="R17" s="1">
        <v>4</v>
      </c>
      <c r="S17" s="1">
        <v>36</v>
      </c>
      <c r="T17" s="1">
        <v>8</v>
      </c>
      <c r="U17" s="1">
        <v>81</v>
      </c>
      <c r="V17" s="1">
        <v>4</v>
      </c>
      <c r="W17" s="1">
        <v>4</v>
      </c>
      <c r="X17" s="1">
        <v>20</v>
      </c>
      <c r="Y17" s="1">
        <v>4</v>
      </c>
      <c r="Z17" s="1">
        <v>4</v>
      </c>
      <c r="AA17" s="1">
        <v>1</v>
      </c>
      <c r="AB17" s="6">
        <v>1</v>
      </c>
      <c r="AC17" s="6">
        <v>3</v>
      </c>
      <c r="AD17" s="1">
        <v>11</v>
      </c>
      <c r="AE17" s="1">
        <v>20</v>
      </c>
      <c r="AF17" s="6">
        <v>20</v>
      </c>
      <c r="AG17" s="7">
        <v>4</v>
      </c>
      <c r="AH17" s="7">
        <v>4</v>
      </c>
      <c r="AI17" s="7">
        <v>10</v>
      </c>
      <c r="AJ17" s="7"/>
      <c r="AK17" s="7"/>
      <c r="AL17" s="7"/>
      <c r="AM17" s="10">
        <f>((C17+G17+M17+S17/2+X17+AD17+AE17+AF17)/1.6+(A17+F17+H17+K17)/4)/2</f>
        <v>83.5</v>
      </c>
      <c r="AN17" s="10">
        <f t="shared" si="0"/>
        <v>89.380530973451329</v>
      </c>
      <c r="AO17" s="10"/>
      <c r="AP17" s="10">
        <f>U17</f>
        <v>81</v>
      </c>
      <c r="AQ17" s="2">
        <f>(AM17*0.15+AN17*0.3+AP17*0.1)/0.55</f>
        <v>86.253016894609814</v>
      </c>
    </row>
    <row r="18" spans="1:43">
      <c r="A18">
        <v>56</v>
      </c>
      <c r="B18" s="1">
        <v>5</v>
      </c>
      <c r="C18" s="1">
        <v>20</v>
      </c>
      <c r="D18" s="1">
        <v>4</v>
      </c>
      <c r="E18" s="1">
        <v>3.5</v>
      </c>
      <c r="F18">
        <v>66</v>
      </c>
      <c r="G18" s="1">
        <v>14</v>
      </c>
      <c r="H18">
        <v>60</v>
      </c>
      <c r="I18" s="1">
        <v>8</v>
      </c>
      <c r="J18" s="1">
        <v>7</v>
      </c>
      <c r="K18" s="6">
        <v>40</v>
      </c>
      <c r="L18" s="1">
        <v>4</v>
      </c>
      <c r="M18" s="1">
        <v>20</v>
      </c>
      <c r="N18" s="1"/>
      <c r="O18" s="1"/>
      <c r="P18" s="1">
        <v>3</v>
      </c>
      <c r="Q18" s="1">
        <v>4</v>
      </c>
      <c r="R18" s="1">
        <v>3.75</v>
      </c>
      <c r="S18" s="1">
        <v>29</v>
      </c>
      <c r="T18" s="1">
        <v>7</v>
      </c>
      <c r="U18" s="1">
        <v>79</v>
      </c>
      <c r="V18" s="1"/>
      <c r="W18" s="1"/>
      <c r="X18" s="1"/>
      <c r="Y18" s="1"/>
      <c r="Z18" s="1"/>
      <c r="AA18" s="1">
        <v>1</v>
      </c>
      <c r="AB18" s="1"/>
      <c r="AC18" s="1"/>
      <c r="AD18" s="1">
        <v>15.5</v>
      </c>
      <c r="AE18" s="1">
        <v>20</v>
      </c>
      <c r="AF18" s="6">
        <v>20</v>
      </c>
      <c r="AG18" s="7">
        <v>4</v>
      </c>
      <c r="AH18" s="7">
        <v>4</v>
      </c>
      <c r="AI18" s="1"/>
      <c r="AJ18" s="1"/>
      <c r="AK18" s="1"/>
      <c r="AL18" s="1"/>
      <c r="AM18" s="10">
        <f>((C18+G18+M18+S18/2+X18+AD18+AE18+AF18)/1.6+(A18+F18+H18+K18)/4)/2</f>
        <v>66.5</v>
      </c>
      <c r="AN18" s="10">
        <f t="shared" si="0"/>
        <v>51.548672566371678</v>
      </c>
      <c r="AO18" s="10"/>
      <c r="AP18" s="10">
        <f>U18</f>
        <v>79</v>
      </c>
      <c r="AQ18" s="2">
        <f>(AM18*0.15+AN18*0.3+AP18*0.1)/0.55</f>
        <v>60.617457763475457</v>
      </c>
    </row>
    <row r="19" spans="1:43">
      <c r="A19">
        <v>100</v>
      </c>
      <c r="B19" s="1">
        <v>6</v>
      </c>
      <c r="C19" s="1">
        <v>20</v>
      </c>
      <c r="D19" s="1">
        <v>4</v>
      </c>
      <c r="E19" s="1">
        <v>4</v>
      </c>
      <c r="F19">
        <v>76</v>
      </c>
      <c r="G19" s="1">
        <v>18</v>
      </c>
      <c r="H19">
        <v>60</v>
      </c>
      <c r="I19" s="1">
        <v>9</v>
      </c>
      <c r="J19" s="1">
        <v>8</v>
      </c>
      <c r="K19" s="6">
        <v>100</v>
      </c>
      <c r="L19" s="1">
        <v>4</v>
      </c>
      <c r="M19" s="1">
        <v>20</v>
      </c>
      <c r="N19" s="1">
        <v>4</v>
      </c>
      <c r="O19" s="1">
        <v>4</v>
      </c>
      <c r="P19" s="1">
        <v>3.5</v>
      </c>
      <c r="Q19" s="1">
        <v>4</v>
      </c>
      <c r="R19" s="1">
        <v>4</v>
      </c>
      <c r="S19" s="1">
        <v>33.5</v>
      </c>
      <c r="T19" s="1">
        <v>9</v>
      </c>
      <c r="U19" s="1">
        <v>78</v>
      </c>
      <c r="V19" s="1">
        <v>4</v>
      </c>
      <c r="W19" s="1">
        <v>4</v>
      </c>
      <c r="X19" s="1">
        <v>20</v>
      </c>
      <c r="Y19" s="1">
        <v>3.75</v>
      </c>
      <c r="Z19" s="1">
        <v>5</v>
      </c>
      <c r="AA19" s="1">
        <v>2</v>
      </c>
      <c r="AB19" s="6">
        <v>1</v>
      </c>
      <c r="AC19" s="6">
        <v>2</v>
      </c>
      <c r="AD19" s="1">
        <v>11.5</v>
      </c>
      <c r="AE19" s="1">
        <v>20</v>
      </c>
      <c r="AF19" s="6">
        <v>15</v>
      </c>
      <c r="AG19" s="7">
        <v>5</v>
      </c>
      <c r="AH19" s="7">
        <v>4</v>
      </c>
      <c r="AI19" s="7">
        <v>10</v>
      </c>
      <c r="AJ19" s="7"/>
      <c r="AK19" s="7"/>
      <c r="AL19" s="7"/>
      <c r="AM19" s="10">
        <f>((C19+G19+M19+S19/2+X19+AD19+AE19+AF19)/1.6+(A19+F19+H19+K19)/4)/2</f>
        <v>86.140625</v>
      </c>
      <c r="AN19" s="10">
        <f t="shared" si="0"/>
        <v>92.256637168141594</v>
      </c>
      <c r="AO19" s="10"/>
      <c r="AP19" s="10">
        <f>U19</f>
        <v>78</v>
      </c>
      <c r="AQ19" s="2">
        <f>(AM19*0.15+AN19*0.3+AP19*0.1)/0.55</f>
        <v>87.996518000804514</v>
      </c>
    </row>
    <row r="20" spans="1:43">
      <c r="A20">
        <v>100</v>
      </c>
      <c r="B20" s="1">
        <v>5</v>
      </c>
      <c r="C20" s="1">
        <v>20</v>
      </c>
      <c r="D20" s="1">
        <v>4</v>
      </c>
      <c r="E20" s="1">
        <v>4</v>
      </c>
      <c r="F20">
        <v>33</v>
      </c>
      <c r="G20" s="1">
        <v>17</v>
      </c>
      <c r="H20">
        <v>100</v>
      </c>
      <c r="I20" s="1">
        <v>7</v>
      </c>
      <c r="J20" s="1">
        <v>8</v>
      </c>
      <c r="K20" s="1">
        <v>80</v>
      </c>
      <c r="L20" s="1">
        <v>4</v>
      </c>
      <c r="M20" s="1">
        <v>20</v>
      </c>
      <c r="N20" s="1"/>
      <c r="O20" s="1"/>
      <c r="P20" s="1">
        <v>4</v>
      </c>
      <c r="Q20" s="1">
        <v>4</v>
      </c>
      <c r="R20" s="1">
        <v>4</v>
      </c>
      <c r="S20" s="1">
        <v>32.5</v>
      </c>
      <c r="T20" s="1"/>
      <c r="U20" s="1">
        <v>76</v>
      </c>
      <c r="V20" s="1">
        <v>4</v>
      </c>
      <c r="W20" s="1">
        <v>4</v>
      </c>
      <c r="X20" s="1">
        <v>20</v>
      </c>
      <c r="Y20" s="1">
        <v>4</v>
      </c>
      <c r="Z20" s="1">
        <v>4</v>
      </c>
      <c r="AA20" s="1"/>
      <c r="AB20" s="1">
        <v>1</v>
      </c>
      <c r="AC20" s="1">
        <v>4</v>
      </c>
      <c r="AD20" s="1">
        <v>12</v>
      </c>
      <c r="AE20" s="1">
        <v>18</v>
      </c>
      <c r="AF20" s="6">
        <v>18</v>
      </c>
      <c r="AG20" s="7">
        <v>3.5</v>
      </c>
      <c r="AH20" s="7">
        <v>4</v>
      </c>
      <c r="AI20" s="7">
        <v>9</v>
      </c>
      <c r="AJ20" s="7"/>
      <c r="AK20" s="7"/>
      <c r="AL20" s="7"/>
      <c r="AM20" s="10">
        <f>((C20+G20+M20+S20/2+X20+AD20+AE20+AF20)/1.6+(A20+F20+H20+K20)/4)/2</f>
        <v>83.265625</v>
      </c>
      <c r="AN20" s="10">
        <f t="shared" si="0"/>
        <v>72.123893805309734</v>
      </c>
      <c r="AO20" s="10"/>
      <c r="AP20" s="10">
        <f>U20</f>
        <v>76</v>
      </c>
      <c r="AQ20" s="2">
        <f>(AM20*0.15+AN20*0.3+AP20*0.1)/0.55</f>
        <v>75.867294348350768</v>
      </c>
    </row>
    <row r="21" spans="1:43">
      <c r="A21">
        <v>89</v>
      </c>
      <c r="B21" s="1">
        <v>7</v>
      </c>
      <c r="C21" s="1">
        <v>20</v>
      </c>
      <c r="D21" s="1">
        <v>4</v>
      </c>
      <c r="E21" s="1">
        <v>4</v>
      </c>
      <c r="F21">
        <v>85</v>
      </c>
      <c r="G21" s="1">
        <v>17.5</v>
      </c>
      <c r="H21">
        <v>80</v>
      </c>
      <c r="I21" s="1">
        <v>8</v>
      </c>
      <c r="J21" s="1">
        <v>10</v>
      </c>
      <c r="K21" s="6">
        <v>80</v>
      </c>
      <c r="L21" s="1">
        <v>4</v>
      </c>
      <c r="M21" s="1">
        <v>20</v>
      </c>
      <c r="N21" s="1">
        <v>4</v>
      </c>
      <c r="O21" s="1">
        <v>4</v>
      </c>
      <c r="P21" s="1">
        <v>3</v>
      </c>
      <c r="Q21" s="1">
        <v>4</v>
      </c>
      <c r="R21" s="1">
        <v>4</v>
      </c>
      <c r="S21" s="1">
        <v>37</v>
      </c>
      <c r="T21" s="1">
        <v>10</v>
      </c>
      <c r="U21" s="1">
        <v>75</v>
      </c>
      <c r="V21" s="1">
        <v>4</v>
      </c>
      <c r="W21" s="1">
        <v>4</v>
      </c>
      <c r="X21" s="1">
        <v>20</v>
      </c>
      <c r="Y21" s="1">
        <v>4</v>
      </c>
      <c r="Z21" s="1">
        <v>4</v>
      </c>
      <c r="AA21" s="1">
        <v>1</v>
      </c>
      <c r="AB21" s="6">
        <v>1</v>
      </c>
      <c r="AC21" s="6">
        <v>3</v>
      </c>
      <c r="AD21" s="1">
        <v>5</v>
      </c>
      <c r="AE21" s="1">
        <v>20</v>
      </c>
      <c r="AF21" s="6">
        <v>19.5</v>
      </c>
      <c r="AG21" s="7">
        <v>4</v>
      </c>
      <c r="AH21" s="7">
        <v>4</v>
      </c>
      <c r="AI21" s="7">
        <v>10</v>
      </c>
      <c r="AJ21" s="7"/>
      <c r="AK21" s="7"/>
      <c r="AL21" s="7"/>
      <c r="AM21" s="10">
        <f>((C21+G21+M21+S21/2+X21+AD21+AE21+AF21)/1.6+(A21+F21+H21+K21)/4)/2</f>
        <v>85.65625</v>
      </c>
      <c r="AN21" s="10">
        <f t="shared" si="0"/>
        <v>92.920353982300881</v>
      </c>
      <c r="AO21" s="10"/>
      <c r="AP21" s="10">
        <f>U21</f>
        <v>75</v>
      </c>
      <c r="AQ21" s="2">
        <f>(AM21*0.15+AN21*0.3+AP21*0.1)/0.55</f>
        <v>87.680988535800466</v>
      </c>
    </row>
    <row r="22" spans="1:43">
      <c r="A22">
        <v>77</v>
      </c>
      <c r="B22" s="1">
        <v>6</v>
      </c>
      <c r="C22" s="1">
        <v>20</v>
      </c>
      <c r="D22" s="1">
        <v>4</v>
      </c>
      <c r="E22" s="1">
        <v>4</v>
      </c>
      <c r="F22">
        <v>80</v>
      </c>
      <c r="G22" s="1">
        <v>16.5</v>
      </c>
      <c r="H22">
        <v>80</v>
      </c>
      <c r="I22" s="1">
        <v>6</v>
      </c>
      <c r="J22" s="1">
        <v>10</v>
      </c>
      <c r="K22" s="1">
        <v>100</v>
      </c>
      <c r="L22" s="1">
        <v>4</v>
      </c>
      <c r="M22" s="1">
        <v>20</v>
      </c>
      <c r="N22" s="1">
        <v>4</v>
      </c>
      <c r="O22" s="1">
        <v>4</v>
      </c>
      <c r="P22" s="1">
        <v>3.5</v>
      </c>
      <c r="Q22" s="1">
        <v>4</v>
      </c>
      <c r="R22" s="1">
        <v>2</v>
      </c>
      <c r="S22" s="1">
        <v>29.5</v>
      </c>
      <c r="T22" s="1">
        <v>9</v>
      </c>
      <c r="U22" s="1">
        <v>74</v>
      </c>
      <c r="V22" s="1"/>
      <c r="W22" s="1"/>
      <c r="X22" s="1">
        <v>20</v>
      </c>
      <c r="Y22" s="1">
        <v>4</v>
      </c>
      <c r="Z22" s="1">
        <v>4.5</v>
      </c>
      <c r="AA22" s="1">
        <v>1</v>
      </c>
      <c r="AB22" s="6">
        <v>1</v>
      </c>
      <c r="AC22" s="6">
        <v>3</v>
      </c>
      <c r="AD22" s="1">
        <v>7.5</v>
      </c>
      <c r="AE22" s="1">
        <v>20</v>
      </c>
      <c r="AF22" s="6">
        <v>19.5</v>
      </c>
      <c r="AG22" s="7">
        <v>4</v>
      </c>
      <c r="AH22" s="1"/>
      <c r="AI22" s="7">
        <v>9</v>
      </c>
      <c r="AJ22" s="7"/>
      <c r="AK22" s="7"/>
      <c r="AL22" s="7"/>
      <c r="AM22" s="10">
        <f>((C22+G22+M22+S22/2+X22+AD22+AE22+AF22)/1.6+(A22+F22+H22+K22)/4)/2</f>
        <v>85.328125</v>
      </c>
      <c r="AN22" s="10">
        <f t="shared" si="0"/>
        <v>76.991150442477874</v>
      </c>
      <c r="AO22" s="10"/>
      <c r="AP22" s="10">
        <f>U22</f>
        <v>74</v>
      </c>
      <c r="AQ22" s="2">
        <f>(AM22*0.15+AN22*0.3+AP22*0.1)/0.55</f>
        <v>78.721025241351555</v>
      </c>
    </row>
    <row r="23" spans="1:43">
      <c r="A23">
        <v>100</v>
      </c>
      <c r="B23" s="1">
        <v>6</v>
      </c>
      <c r="C23" s="1">
        <v>20</v>
      </c>
      <c r="D23" s="1">
        <v>4</v>
      </c>
      <c r="E23" s="1">
        <v>4</v>
      </c>
      <c r="F23">
        <v>67</v>
      </c>
      <c r="G23" s="8">
        <v>18</v>
      </c>
      <c r="H23">
        <v>80</v>
      </c>
      <c r="I23" s="1">
        <v>6</v>
      </c>
      <c r="J23" s="1">
        <v>9</v>
      </c>
      <c r="K23" s="1">
        <v>100</v>
      </c>
      <c r="L23" s="1">
        <v>4</v>
      </c>
      <c r="M23" s="1">
        <v>20</v>
      </c>
      <c r="N23" s="1">
        <v>4</v>
      </c>
      <c r="O23" s="1">
        <v>4</v>
      </c>
      <c r="P23" s="1">
        <v>3.5</v>
      </c>
      <c r="Q23" s="1">
        <v>4</v>
      </c>
      <c r="R23" s="1">
        <v>4</v>
      </c>
      <c r="S23" s="1">
        <v>15</v>
      </c>
      <c r="T23" s="1">
        <v>8</v>
      </c>
      <c r="U23" s="1">
        <v>73</v>
      </c>
      <c r="V23" s="1">
        <v>4</v>
      </c>
      <c r="W23" s="1">
        <v>4</v>
      </c>
      <c r="X23" s="1">
        <v>20</v>
      </c>
      <c r="Y23" s="1">
        <v>4</v>
      </c>
      <c r="Z23" s="1">
        <v>4</v>
      </c>
      <c r="AA23" s="1"/>
      <c r="AB23" s="1">
        <v>1</v>
      </c>
      <c r="AC23" s="1">
        <v>4</v>
      </c>
      <c r="AD23" s="1">
        <v>11</v>
      </c>
      <c r="AE23" s="1">
        <v>20</v>
      </c>
      <c r="AF23" s="6">
        <v>15</v>
      </c>
      <c r="AG23" s="1"/>
      <c r="AH23" s="7">
        <v>4</v>
      </c>
      <c r="AI23" s="7">
        <v>9</v>
      </c>
      <c r="AJ23" s="7"/>
      <c r="AK23" s="7"/>
      <c r="AL23" s="7"/>
      <c r="AM23" s="10">
        <f>((C23+G23+M23+S23/2+X23+AD23+AE23+AF23)/1.6+(A23+F23+H23+K23)/4)/2</f>
        <v>84.46875</v>
      </c>
      <c r="AN23" s="10">
        <f t="shared" si="0"/>
        <v>83.628318584070797</v>
      </c>
      <c r="AO23" s="10"/>
      <c r="AP23" s="10">
        <f>U23</f>
        <v>73</v>
      </c>
      <c r="AQ23" s="2">
        <f>(AM23*0.15+AN23*0.3+AP23*0.1)/0.55</f>
        <v>81.925105591311336</v>
      </c>
    </row>
    <row r="24" spans="1:43">
      <c r="A24">
        <v>88</v>
      </c>
      <c r="B24" s="1"/>
      <c r="C24" s="1">
        <v>20</v>
      </c>
      <c r="D24" s="1">
        <v>4</v>
      </c>
      <c r="E24" s="1">
        <v>4</v>
      </c>
      <c r="F24">
        <v>64</v>
      </c>
      <c r="G24" s="1">
        <v>16.5</v>
      </c>
      <c r="H24">
        <v>100</v>
      </c>
      <c r="I24" s="1">
        <v>4</v>
      </c>
      <c r="J24" s="1"/>
      <c r="K24" s="6">
        <v>80</v>
      </c>
      <c r="L24" s="6">
        <v>4</v>
      </c>
      <c r="M24" s="1">
        <v>20</v>
      </c>
      <c r="N24" s="1">
        <v>4</v>
      </c>
      <c r="O24" s="1">
        <v>3</v>
      </c>
      <c r="P24" s="1">
        <v>1.5</v>
      </c>
      <c r="Q24" s="1"/>
      <c r="R24" s="6">
        <v>4</v>
      </c>
      <c r="S24" s="1">
        <v>34</v>
      </c>
      <c r="T24" s="6">
        <v>8</v>
      </c>
      <c r="U24" s="6">
        <v>73</v>
      </c>
      <c r="V24" s="6">
        <v>4</v>
      </c>
      <c r="W24" s="6">
        <v>4</v>
      </c>
      <c r="X24" s="1">
        <v>20</v>
      </c>
      <c r="Y24" s="6">
        <v>3.5</v>
      </c>
      <c r="Z24" s="6">
        <v>4</v>
      </c>
      <c r="AA24" s="6"/>
      <c r="AB24" s="6">
        <v>1</v>
      </c>
      <c r="AC24" s="6">
        <v>4</v>
      </c>
      <c r="AD24" s="1">
        <v>12.5</v>
      </c>
      <c r="AE24" s="6">
        <v>20</v>
      </c>
      <c r="AF24" s="6">
        <v>15</v>
      </c>
      <c r="AG24" s="7">
        <v>4</v>
      </c>
      <c r="AH24" s="7">
        <v>4</v>
      </c>
      <c r="AI24" s="7">
        <v>10</v>
      </c>
      <c r="AJ24" s="7"/>
      <c r="AK24" s="7"/>
      <c r="AL24" s="7"/>
      <c r="AM24" s="10">
        <f>((C24+G24+M24+S24/2+X24+AD24+AE24+AF24)/1.6+(A24+F24+H24+K24)/4)/2</f>
        <v>85.5625</v>
      </c>
      <c r="AN24" s="10">
        <f t="shared" si="0"/>
        <v>66.371681415929203</v>
      </c>
      <c r="AO24" s="10"/>
      <c r="AP24" s="10">
        <f>U24</f>
        <v>73</v>
      </c>
      <c r="AQ24" s="2">
        <f>(AM24*0.15+AN24*0.3+AP24*0.1)/0.55</f>
        <v>72.810689863234103</v>
      </c>
    </row>
    <row r="25" spans="1:43">
      <c r="A25">
        <v>89</v>
      </c>
      <c r="B25" s="1">
        <v>8</v>
      </c>
      <c r="C25" s="1">
        <v>20</v>
      </c>
      <c r="D25" s="1">
        <v>4</v>
      </c>
      <c r="E25" s="1">
        <v>4</v>
      </c>
      <c r="F25">
        <v>86</v>
      </c>
      <c r="G25" s="1">
        <v>18.5</v>
      </c>
      <c r="H25">
        <v>100</v>
      </c>
      <c r="I25" s="1">
        <v>8</v>
      </c>
      <c r="J25" s="1">
        <v>9</v>
      </c>
      <c r="K25" s="6">
        <v>100</v>
      </c>
      <c r="L25" s="1">
        <v>4</v>
      </c>
      <c r="M25" s="1">
        <v>20</v>
      </c>
      <c r="N25" s="1">
        <v>4</v>
      </c>
      <c r="O25" s="1">
        <v>4</v>
      </c>
      <c r="P25" s="1">
        <v>4</v>
      </c>
      <c r="Q25" s="1">
        <v>4</v>
      </c>
      <c r="R25" s="6">
        <v>3.75</v>
      </c>
      <c r="S25" s="1">
        <v>32</v>
      </c>
      <c r="T25" s="6">
        <v>7</v>
      </c>
      <c r="U25" s="6">
        <v>72</v>
      </c>
      <c r="V25" s="1"/>
      <c r="W25" s="1">
        <v>4</v>
      </c>
      <c r="X25" s="1">
        <v>20</v>
      </c>
      <c r="Y25" s="1">
        <v>3</v>
      </c>
      <c r="Z25" s="1">
        <v>3</v>
      </c>
      <c r="AA25" s="1">
        <v>1</v>
      </c>
      <c r="AB25" s="6">
        <v>1</v>
      </c>
      <c r="AC25" s="6">
        <v>3</v>
      </c>
      <c r="AD25" s="1">
        <v>13.5</v>
      </c>
      <c r="AE25" s="1">
        <v>20</v>
      </c>
      <c r="AF25" s="6">
        <v>17</v>
      </c>
      <c r="AG25" s="7">
        <v>4</v>
      </c>
      <c r="AH25" s="1"/>
      <c r="AI25" s="7">
        <v>6</v>
      </c>
      <c r="AJ25" s="7"/>
      <c r="AK25" s="7"/>
      <c r="AL25" s="7"/>
      <c r="AM25" s="10">
        <f>((C25+G25+M25+S25/2+X25+AD25+AE25+AF25)/1.6+(A25+F25+H25+K25)/4)/2</f>
        <v>92.1875</v>
      </c>
      <c r="AN25" s="10">
        <f t="shared" si="0"/>
        <v>78.539823008849567</v>
      </c>
      <c r="AO25" s="10"/>
      <c r="AP25" s="10">
        <f>U25</f>
        <v>72</v>
      </c>
      <c r="AQ25" s="2">
        <f>(AM25*0.15+AN25*0.3+AP25*0.1)/0.55</f>
        <v>81.072858004827026</v>
      </c>
    </row>
    <row r="26" spans="1:43">
      <c r="A26">
        <v>89</v>
      </c>
      <c r="B26" s="1">
        <v>7</v>
      </c>
      <c r="C26" s="1">
        <v>20</v>
      </c>
      <c r="D26" s="1">
        <v>4</v>
      </c>
      <c r="E26" s="1">
        <v>4</v>
      </c>
      <c r="F26">
        <v>76</v>
      </c>
      <c r="G26" s="1">
        <v>12</v>
      </c>
      <c r="H26">
        <v>80</v>
      </c>
      <c r="I26" s="1">
        <v>8</v>
      </c>
      <c r="J26" s="1">
        <v>9</v>
      </c>
      <c r="K26" s="6">
        <v>80</v>
      </c>
      <c r="L26" s="1">
        <v>4</v>
      </c>
      <c r="M26" s="1">
        <v>20</v>
      </c>
      <c r="N26" s="1">
        <v>3</v>
      </c>
      <c r="O26" s="1">
        <v>4</v>
      </c>
      <c r="P26" s="1">
        <v>2</v>
      </c>
      <c r="Q26" s="1">
        <v>4</v>
      </c>
      <c r="R26" s="1">
        <v>4</v>
      </c>
      <c r="S26" s="1">
        <v>28</v>
      </c>
      <c r="T26" s="1">
        <v>5</v>
      </c>
      <c r="U26" s="1">
        <v>71</v>
      </c>
      <c r="V26" s="1">
        <v>3</v>
      </c>
      <c r="W26" s="1">
        <v>4</v>
      </c>
      <c r="X26" s="1">
        <v>20</v>
      </c>
      <c r="Y26" s="1">
        <v>3</v>
      </c>
      <c r="Z26" s="1">
        <v>5</v>
      </c>
      <c r="AA26" s="1">
        <v>1</v>
      </c>
      <c r="AB26" s="1">
        <v>1</v>
      </c>
      <c r="AC26" s="1">
        <f>4+5</f>
        <v>9</v>
      </c>
      <c r="AD26" s="1">
        <v>11</v>
      </c>
      <c r="AE26" s="1">
        <v>20</v>
      </c>
      <c r="AF26" s="6">
        <v>19.5</v>
      </c>
      <c r="AG26" s="7">
        <v>3.5</v>
      </c>
      <c r="AH26" s="7">
        <v>4</v>
      </c>
      <c r="AI26" s="7">
        <v>6</v>
      </c>
      <c r="AJ26" s="7"/>
      <c r="AK26" s="7"/>
      <c r="AL26" s="7"/>
      <c r="AM26" s="10">
        <f>((C26+G26+M26+S26/2+X26+AD26+AE26+AF26)/1.6+(A26+F26+H26+K26)/4)/2</f>
        <v>83.28125</v>
      </c>
      <c r="AN26" s="10">
        <f t="shared" si="0"/>
        <v>86.283185840707972</v>
      </c>
      <c r="AO26" s="10"/>
      <c r="AP26" s="10">
        <f>U26</f>
        <v>71</v>
      </c>
      <c r="AQ26" s="2">
        <f>(AM26*0.15+AN26*0.3+AP26*0.1)/0.55</f>
        <v>82.685715004022526</v>
      </c>
    </row>
    <row r="27" spans="1:43">
      <c r="A27">
        <v>99</v>
      </c>
      <c r="B27" s="1">
        <v>5</v>
      </c>
      <c r="C27" s="1">
        <v>20</v>
      </c>
      <c r="D27" s="1">
        <v>4</v>
      </c>
      <c r="E27" s="1">
        <v>4</v>
      </c>
      <c r="F27">
        <v>83</v>
      </c>
      <c r="G27" s="1">
        <v>18</v>
      </c>
      <c r="H27">
        <v>20</v>
      </c>
      <c r="I27" s="1">
        <v>7</v>
      </c>
      <c r="J27" s="1">
        <v>9</v>
      </c>
      <c r="K27" s="6">
        <v>80</v>
      </c>
      <c r="L27" s="1">
        <v>4</v>
      </c>
      <c r="M27" s="1">
        <v>20</v>
      </c>
      <c r="N27" s="1">
        <v>4</v>
      </c>
      <c r="O27" s="1">
        <v>4</v>
      </c>
      <c r="P27" s="1">
        <v>2</v>
      </c>
      <c r="Q27" s="1">
        <v>4</v>
      </c>
      <c r="R27" s="1">
        <v>3.5</v>
      </c>
      <c r="S27" s="1">
        <v>34.5</v>
      </c>
      <c r="T27" s="1">
        <v>8</v>
      </c>
      <c r="U27" s="1">
        <v>70</v>
      </c>
      <c r="V27" s="1">
        <v>4</v>
      </c>
      <c r="W27" s="1">
        <v>4</v>
      </c>
      <c r="X27" s="1">
        <v>20</v>
      </c>
      <c r="Y27" s="1">
        <v>3.5</v>
      </c>
      <c r="Z27" s="1"/>
      <c r="AA27" s="1">
        <v>1</v>
      </c>
      <c r="AB27" s="1"/>
      <c r="AC27" s="1"/>
      <c r="AD27" s="1">
        <v>12.5</v>
      </c>
      <c r="AE27" s="1">
        <v>20</v>
      </c>
      <c r="AF27" s="6">
        <v>17</v>
      </c>
      <c r="AG27" s="7">
        <v>4</v>
      </c>
      <c r="AH27" s="7">
        <v>4</v>
      </c>
      <c r="AI27" s="7">
        <v>9</v>
      </c>
      <c r="AJ27" s="7"/>
      <c r="AK27" s="7"/>
      <c r="AL27" s="7"/>
      <c r="AM27" s="10">
        <f>((C27+G27+M27+S27/2+X27+AD27+AE27+AF27)/1.6+(A27+F27+H27+K27)/4)/2</f>
        <v>80.484375</v>
      </c>
      <c r="AN27" s="10">
        <f t="shared" si="0"/>
        <v>77.876106194690266</v>
      </c>
      <c r="AO27" s="10"/>
      <c r="AP27" s="10">
        <f>U27</f>
        <v>70</v>
      </c>
      <c r="AQ27" s="2">
        <f>(AM27*0.15+AN27*0.3+AP27*0.1)/0.55</f>
        <v>77.155432924376498</v>
      </c>
    </row>
    <row r="28" spans="1:43">
      <c r="A28">
        <v>89</v>
      </c>
      <c r="B28" s="1">
        <v>7</v>
      </c>
      <c r="C28" s="1">
        <v>20</v>
      </c>
      <c r="D28" s="1">
        <v>4</v>
      </c>
      <c r="E28" s="1">
        <v>4</v>
      </c>
      <c r="F28">
        <v>66</v>
      </c>
      <c r="G28" s="1">
        <v>17.5</v>
      </c>
      <c r="H28">
        <v>80</v>
      </c>
      <c r="I28" s="1">
        <v>7</v>
      </c>
      <c r="J28" s="1">
        <v>9</v>
      </c>
      <c r="K28" s="6">
        <v>60</v>
      </c>
      <c r="L28" s="1">
        <v>4</v>
      </c>
      <c r="M28" s="1">
        <v>20</v>
      </c>
      <c r="N28" s="1">
        <v>4</v>
      </c>
      <c r="O28" s="1">
        <v>4</v>
      </c>
      <c r="P28" s="1">
        <v>1.5</v>
      </c>
      <c r="Q28" s="1">
        <v>4</v>
      </c>
      <c r="R28" s="1">
        <v>4</v>
      </c>
      <c r="S28" s="1">
        <v>31</v>
      </c>
      <c r="T28" s="1">
        <v>8</v>
      </c>
      <c r="U28" s="1">
        <v>68</v>
      </c>
      <c r="V28" s="1">
        <v>4</v>
      </c>
      <c r="W28" s="1">
        <v>3.75</v>
      </c>
      <c r="X28" s="1">
        <v>20</v>
      </c>
      <c r="Y28" s="1">
        <v>3</v>
      </c>
      <c r="Z28" s="1">
        <v>4</v>
      </c>
      <c r="AA28" s="1"/>
      <c r="AB28" s="1">
        <v>1</v>
      </c>
      <c r="AC28" s="1">
        <v>4</v>
      </c>
      <c r="AD28" s="1">
        <v>12</v>
      </c>
      <c r="AE28" s="1">
        <v>20</v>
      </c>
      <c r="AF28" s="6">
        <v>17</v>
      </c>
      <c r="AG28" s="7">
        <v>3.5</v>
      </c>
      <c r="AH28" s="7">
        <v>4</v>
      </c>
      <c r="AI28" s="7">
        <v>10</v>
      </c>
      <c r="AJ28" s="7"/>
      <c r="AK28" s="7"/>
      <c r="AL28" s="7"/>
      <c r="AM28" s="10">
        <f>((C28+G28+M28+S28/2+X28+AD28+AE28+AF28)/1.6+(A28+F28+H28+K28)/4)/2</f>
        <v>81.25</v>
      </c>
      <c r="AN28" s="10">
        <f t="shared" si="0"/>
        <v>86.504424778761063</v>
      </c>
      <c r="AO28" s="10"/>
      <c r="AP28" s="10">
        <f>U28</f>
        <v>68</v>
      </c>
      <c r="AQ28" s="2">
        <f>(AM28*0.15+AN28*0.3+AP28*0.1)/0.55</f>
        <v>81.706958970233302</v>
      </c>
    </row>
    <row r="29" spans="1:43">
      <c r="A29">
        <v>89</v>
      </c>
      <c r="B29" s="1">
        <v>6</v>
      </c>
      <c r="C29" s="1">
        <v>20</v>
      </c>
      <c r="D29" s="1">
        <v>4</v>
      </c>
      <c r="E29" s="1">
        <v>4</v>
      </c>
      <c r="F29">
        <v>98</v>
      </c>
      <c r="G29" s="1">
        <v>19</v>
      </c>
      <c r="H29">
        <v>80</v>
      </c>
      <c r="I29" s="1">
        <v>6</v>
      </c>
      <c r="J29" s="1">
        <v>9</v>
      </c>
      <c r="K29" s="6">
        <v>80</v>
      </c>
      <c r="L29" s="1">
        <v>4</v>
      </c>
      <c r="M29" s="1">
        <v>20</v>
      </c>
      <c r="N29" s="1">
        <v>4</v>
      </c>
      <c r="O29" s="1">
        <v>4</v>
      </c>
      <c r="P29" s="1"/>
      <c r="Q29" s="1">
        <v>4</v>
      </c>
      <c r="R29" s="1">
        <v>3.75</v>
      </c>
      <c r="S29" s="1">
        <v>31.5</v>
      </c>
      <c r="T29" s="1">
        <v>6</v>
      </c>
      <c r="U29" s="1">
        <v>68</v>
      </c>
      <c r="V29" s="1">
        <v>4</v>
      </c>
      <c r="W29" s="1">
        <v>4</v>
      </c>
      <c r="X29" s="1">
        <v>20</v>
      </c>
      <c r="Y29" s="1">
        <v>4</v>
      </c>
      <c r="Z29" s="1">
        <v>3</v>
      </c>
      <c r="AA29" s="1">
        <v>1.5</v>
      </c>
      <c r="AB29" s="6">
        <v>1</v>
      </c>
      <c r="AC29" s="6">
        <v>2</v>
      </c>
      <c r="AD29" s="1">
        <v>12</v>
      </c>
      <c r="AE29" s="1">
        <v>20</v>
      </c>
      <c r="AF29" s="6">
        <v>19</v>
      </c>
      <c r="AG29" s="7">
        <v>5</v>
      </c>
      <c r="AH29" s="7">
        <v>4</v>
      </c>
      <c r="AI29" s="7">
        <v>9</v>
      </c>
      <c r="AJ29" s="7"/>
      <c r="AK29" s="7"/>
      <c r="AL29" s="7"/>
      <c r="AM29" s="10">
        <f>((C29+G29+M29+S29/2+X29+AD29+AE29+AF29)/1.6+(A29+F29+H29+K29)/4)/2</f>
        <v>88.921875</v>
      </c>
      <c r="AN29" s="10">
        <f t="shared" si="0"/>
        <v>81.637168141592923</v>
      </c>
      <c r="AO29" s="10"/>
      <c r="AP29" s="10">
        <f>U29</f>
        <v>68</v>
      </c>
      <c r="AQ29" s="2">
        <f>(AM29*0.15+AN29*0.3+AP29*0.1)/0.55</f>
        <v>81.144421259050688</v>
      </c>
    </row>
    <row r="30" spans="1:43">
      <c r="A30" s="9">
        <v>100</v>
      </c>
      <c r="B30" s="6">
        <v>7</v>
      </c>
      <c r="C30" s="6">
        <v>20</v>
      </c>
      <c r="D30" s="6">
        <v>4</v>
      </c>
      <c r="E30" s="6">
        <v>3</v>
      </c>
      <c r="F30" s="9">
        <v>67</v>
      </c>
      <c r="G30" s="6">
        <v>17.5</v>
      </c>
      <c r="H30" s="9">
        <v>100</v>
      </c>
      <c r="I30" s="7">
        <v>8</v>
      </c>
      <c r="J30" s="7">
        <v>8</v>
      </c>
      <c r="K30" s="7">
        <v>100</v>
      </c>
      <c r="L30" s="6">
        <v>4</v>
      </c>
      <c r="M30" s="1"/>
      <c r="N30" s="6">
        <v>4</v>
      </c>
      <c r="O30" s="6">
        <v>4</v>
      </c>
      <c r="P30" s="6"/>
      <c r="Q30" s="6">
        <v>3.5</v>
      </c>
      <c r="R30" s="6">
        <v>3.75</v>
      </c>
      <c r="S30" s="1">
        <v>33</v>
      </c>
      <c r="T30" s="6">
        <v>9</v>
      </c>
      <c r="U30" s="6">
        <v>61</v>
      </c>
      <c r="V30" s="6">
        <v>4</v>
      </c>
      <c r="W30" s="6">
        <v>4</v>
      </c>
      <c r="X30" s="1">
        <v>20</v>
      </c>
      <c r="Y30" s="6">
        <v>4</v>
      </c>
      <c r="Z30" s="6">
        <v>5</v>
      </c>
      <c r="AA30" s="6"/>
      <c r="AB30" s="6">
        <v>1</v>
      </c>
      <c r="AC30" s="6">
        <v>4</v>
      </c>
      <c r="AD30" s="1">
        <v>13</v>
      </c>
      <c r="AE30" s="6"/>
      <c r="AF30" s="6">
        <v>18</v>
      </c>
      <c r="AG30" s="6"/>
      <c r="AH30" s="7">
        <v>4</v>
      </c>
      <c r="AI30" s="7">
        <v>10</v>
      </c>
      <c r="AJ30" s="7"/>
      <c r="AK30" s="7"/>
      <c r="AL30" s="7"/>
      <c r="AM30" s="10">
        <f>((C30+G30+M30+S30/2+X30+AD30+AE30+AF30)/1.6+(A30+F30+H30+K30)/4)/2</f>
        <v>78.6875</v>
      </c>
      <c r="AN30" s="10">
        <f t="shared" si="0"/>
        <v>83.407079646017706</v>
      </c>
      <c r="AO30" s="10"/>
      <c r="AP30" s="10">
        <f>U30</f>
        <v>61</v>
      </c>
      <c r="AQ30" s="2">
        <f>(AM30*0.15+AN30*0.3+AP30*0.1)/0.55</f>
        <v>78.045907079646014</v>
      </c>
    </row>
    <row r="31" spans="1:43">
      <c r="A31" s="9">
        <v>77</v>
      </c>
      <c r="B31" s="6">
        <v>7</v>
      </c>
      <c r="C31" s="6">
        <v>20</v>
      </c>
      <c r="D31" s="6"/>
      <c r="E31" s="6">
        <v>4</v>
      </c>
      <c r="F31" s="9">
        <v>64</v>
      </c>
      <c r="G31" s="6">
        <v>16.5</v>
      </c>
      <c r="H31" s="9">
        <v>60</v>
      </c>
      <c r="I31" s="7">
        <v>3</v>
      </c>
      <c r="J31" s="7">
        <v>9</v>
      </c>
      <c r="K31" s="6"/>
      <c r="L31" s="6">
        <v>4</v>
      </c>
      <c r="M31" s="1"/>
      <c r="N31" s="6"/>
      <c r="O31" s="6">
        <v>3</v>
      </c>
      <c r="P31" s="6">
        <v>1.5</v>
      </c>
      <c r="Q31" s="6">
        <v>2</v>
      </c>
      <c r="R31" s="6">
        <v>3.75</v>
      </c>
      <c r="S31" s="1">
        <v>27</v>
      </c>
      <c r="T31" s="6">
        <v>6</v>
      </c>
      <c r="U31" s="6">
        <v>55</v>
      </c>
      <c r="V31" s="6">
        <v>4</v>
      </c>
      <c r="W31" s="6">
        <v>4</v>
      </c>
      <c r="X31" s="1">
        <v>20</v>
      </c>
      <c r="Y31" s="6">
        <v>3.5</v>
      </c>
      <c r="Z31" s="6">
        <v>3</v>
      </c>
      <c r="AA31" s="6"/>
      <c r="AB31" s="6"/>
      <c r="AC31" s="6"/>
      <c r="AD31" s="1">
        <v>13</v>
      </c>
      <c r="AE31" s="6">
        <v>20</v>
      </c>
      <c r="AF31" s="6">
        <v>18</v>
      </c>
      <c r="AG31" s="7">
        <v>3.5</v>
      </c>
      <c r="AH31" s="7">
        <v>4</v>
      </c>
      <c r="AI31" s="7">
        <v>6</v>
      </c>
      <c r="AJ31" s="7"/>
      <c r="AK31" s="7"/>
      <c r="AL31" s="7"/>
      <c r="AM31" s="10">
        <f>((C31+G31+M31+S31/2+X31+AD31+AE31+AF31)/1.6+(A31+F31+H31+K31)/4)/2</f>
        <v>62.9375</v>
      </c>
      <c r="AN31" s="10">
        <f t="shared" si="0"/>
        <v>63.053097345132748</v>
      </c>
      <c r="AO31" s="10"/>
      <c r="AP31" s="10">
        <f>U31</f>
        <v>55</v>
      </c>
      <c r="AQ31" s="2">
        <f>(AM31*0.15+AN31*0.3+AP31*0.1)/0.55</f>
        <v>61.557371279163306</v>
      </c>
    </row>
    <row r="32" spans="1:43">
      <c r="A32">
        <v>78</v>
      </c>
      <c r="B32" s="1">
        <v>6</v>
      </c>
      <c r="C32" s="1">
        <v>20</v>
      </c>
      <c r="D32" s="1"/>
      <c r="E32" s="1"/>
      <c r="F32">
        <v>18</v>
      </c>
      <c r="G32" s="1"/>
      <c r="H32">
        <v>60</v>
      </c>
      <c r="I32" s="1">
        <v>6</v>
      </c>
      <c r="J32" s="1"/>
      <c r="K32" s="1">
        <v>60</v>
      </c>
      <c r="L32" s="1">
        <v>4</v>
      </c>
      <c r="M32" s="1">
        <v>20</v>
      </c>
      <c r="N32" s="1">
        <v>4</v>
      </c>
      <c r="O32" s="1">
        <v>4</v>
      </c>
      <c r="P32" s="1"/>
      <c r="Q32" s="1">
        <v>4</v>
      </c>
      <c r="R32" s="1"/>
      <c r="S32" s="1">
        <v>26</v>
      </c>
      <c r="T32" s="1"/>
      <c r="U32" s="1">
        <v>49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6"/>
      <c r="AG32" s="1"/>
      <c r="AH32" s="1"/>
      <c r="AI32" s="1"/>
      <c r="AJ32" s="1"/>
      <c r="AK32" s="1"/>
      <c r="AL32" s="1"/>
      <c r="AM32" s="10">
        <f>((C32+G32+M32+S32/2+X32+AD32+AE32+AF32)/1.6+(A32+F32+H32+K32)/4)/2</f>
        <v>43.5625</v>
      </c>
      <c r="AN32" s="10">
        <f t="shared" si="0"/>
        <v>24.778761061946902</v>
      </c>
      <c r="AO32" s="10"/>
      <c r="AP32" s="10">
        <f>U32</f>
        <v>49</v>
      </c>
      <c r="AQ32" s="2">
        <f>(AM32*0.15+AN32*0.3+AP32*0.1)/0.55</f>
        <v>34.305460579243764</v>
      </c>
    </row>
    <row r="33" spans="1:4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0"/>
      <c r="AN33" s="10"/>
      <c r="AO33" s="10"/>
      <c r="AP33" s="10"/>
      <c r="AQ33" s="1"/>
    </row>
    <row r="34" spans="1:43">
      <c r="A34" s="2">
        <f>AVERAGE(A3:A32)</f>
        <v>87.36666666666666</v>
      </c>
      <c r="B34" s="2">
        <f t="shared" ref="B34:AQ34" si="1">AVERAGE(B3:B32)</f>
        <v>6.6896551724137927</v>
      </c>
      <c r="C34" s="2">
        <f t="shared" si="1"/>
        <v>20</v>
      </c>
      <c r="D34" s="2">
        <f t="shared" si="1"/>
        <v>4</v>
      </c>
      <c r="E34" s="2">
        <f t="shared" si="1"/>
        <v>3.9137931034482758</v>
      </c>
      <c r="F34" s="2">
        <f t="shared" si="1"/>
        <v>71.666666666666671</v>
      </c>
      <c r="G34" s="2">
        <f t="shared" si="1"/>
        <v>17.189655172413794</v>
      </c>
      <c r="H34" s="2">
        <f t="shared" si="1"/>
        <v>82</v>
      </c>
      <c r="I34" s="2">
        <f t="shared" si="1"/>
        <v>7.4333333333333336</v>
      </c>
      <c r="J34" s="2">
        <f t="shared" si="1"/>
        <v>9</v>
      </c>
      <c r="K34" s="2">
        <f t="shared" si="1"/>
        <v>79.310344827586206</v>
      </c>
      <c r="L34" s="2">
        <f t="shared" si="1"/>
        <v>4</v>
      </c>
      <c r="M34" s="2">
        <f t="shared" si="1"/>
        <v>20</v>
      </c>
      <c r="N34" s="2">
        <f t="shared" si="1"/>
        <v>3.96</v>
      </c>
      <c r="O34" s="2">
        <f t="shared" si="1"/>
        <v>3.9230769230769229</v>
      </c>
      <c r="P34" s="2">
        <f t="shared" si="1"/>
        <v>2.56</v>
      </c>
      <c r="Q34" s="2">
        <f t="shared" si="1"/>
        <v>3.9137931034482758</v>
      </c>
      <c r="R34" s="2">
        <f t="shared" si="1"/>
        <v>3.8173076923076925</v>
      </c>
      <c r="S34" s="2">
        <f t="shared" si="1"/>
        <v>32.5</v>
      </c>
      <c r="T34" s="2">
        <f t="shared" si="1"/>
        <v>8.5555555555555554</v>
      </c>
      <c r="U34" s="2">
        <f t="shared" si="1"/>
        <v>79.400000000000006</v>
      </c>
      <c r="V34" s="2">
        <f t="shared" si="1"/>
        <v>3.96</v>
      </c>
      <c r="W34" s="2">
        <f t="shared" si="1"/>
        <v>3.99</v>
      </c>
      <c r="X34" s="2">
        <f t="shared" si="1"/>
        <v>20</v>
      </c>
      <c r="Y34" s="2">
        <f t="shared" si="1"/>
        <v>3.6607142857142856</v>
      </c>
      <c r="Z34" s="2">
        <f t="shared" si="1"/>
        <v>4.1111111111111107</v>
      </c>
      <c r="AA34" s="2">
        <f t="shared" si="1"/>
        <v>1.45</v>
      </c>
      <c r="AB34" s="2">
        <f t="shared" si="1"/>
        <v>1.2</v>
      </c>
      <c r="AC34" s="2">
        <f t="shared" si="1"/>
        <v>3.2</v>
      </c>
      <c r="AD34" s="2">
        <f t="shared" si="1"/>
        <v>12.258620689655173</v>
      </c>
      <c r="AE34" s="2">
        <f t="shared" si="1"/>
        <v>19.857142857142858</v>
      </c>
      <c r="AF34" s="2">
        <f t="shared" si="1"/>
        <v>18.155172413793103</v>
      </c>
      <c r="AG34" s="2">
        <f t="shared" si="1"/>
        <v>4.1481481481481479</v>
      </c>
      <c r="AH34" s="2">
        <f t="shared" si="1"/>
        <v>4</v>
      </c>
      <c r="AI34" s="2">
        <f t="shared" si="1"/>
        <v>9.0740740740740744</v>
      </c>
      <c r="AJ34" s="2"/>
      <c r="AK34" s="2"/>
      <c r="AL34" s="2"/>
      <c r="AM34" s="10">
        <f t="shared" si="1"/>
        <v>82.462500000000006</v>
      </c>
      <c r="AN34" s="10">
        <f t="shared" si="1"/>
        <v>80.30973451327435</v>
      </c>
      <c r="AO34" s="10"/>
      <c r="AP34" s="10">
        <f t="shared" si="1"/>
        <v>79.400000000000006</v>
      </c>
      <c r="AQ34" s="2">
        <f t="shared" si="1"/>
        <v>80.731446098149632</v>
      </c>
    </row>
  </sheetData>
  <sortState ref="A3:AQ32">
    <sortCondition descending="1" ref="AP3:AP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2014-11-18T15:55:01Z</dcterms:created>
  <dcterms:modified xsi:type="dcterms:W3CDTF">2014-11-18T15:58:55Z</dcterms:modified>
</cp:coreProperties>
</file>