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2995" windowHeight="141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89" i="1"/>
  <c r="S89"/>
  <c r="R89"/>
  <c r="Q89"/>
  <c r="O89"/>
  <c r="N89"/>
  <c r="M89"/>
  <c r="L89"/>
  <c r="K89"/>
  <c r="J89"/>
  <c r="I89"/>
  <c r="H89"/>
  <c r="G89"/>
  <c r="F89"/>
  <c r="E89"/>
  <c r="D89"/>
  <c r="AP2"/>
  <c r="AO2"/>
  <c r="AN2"/>
  <c r="T2"/>
  <c r="AQ2" s="1"/>
  <c r="AP3"/>
  <c r="AO3"/>
  <c r="AN3"/>
  <c r="T3"/>
  <c r="AQ3" s="1"/>
  <c r="AP4"/>
  <c r="AO4"/>
  <c r="AN4"/>
  <c r="T4"/>
  <c r="AQ4" s="1"/>
  <c r="AP5"/>
  <c r="AO5"/>
  <c r="AN5"/>
  <c r="T5"/>
  <c r="AQ5" s="1"/>
  <c r="AP6"/>
  <c r="AO6"/>
  <c r="AN6"/>
  <c r="T6"/>
  <c r="AQ6" s="1"/>
  <c r="AP7"/>
  <c r="AO7"/>
  <c r="AN7"/>
  <c r="T7"/>
  <c r="AQ7" s="1"/>
  <c r="AP8"/>
  <c r="AO8"/>
  <c r="AN8"/>
  <c r="T8"/>
  <c r="AQ8" s="1"/>
  <c r="AP9"/>
  <c r="AO9"/>
  <c r="AN9"/>
  <c r="T9"/>
  <c r="AQ9" s="1"/>
  <c r="AP10"/>
  <c r="AO10"/>
  <c r="AN10"/>
  <c r="T10"/>
  <c r="AQ10" s="1"/>
  <c r="AP11"/>
  <c r="AO11"/>
  <c r="AN11"/>
  <c r="T11"/>
  <c r="AQ11" s="1"/>
  <c r="AP12"/>
  <c r="AO12"/>
  <c r="AN12"/>
  <c r="T12"/>
  <c r="AQ12" s="1"/>
  <c r="AP13"/>
  <c r="AO13"/>
  <c r="AN13"/>
  <c r="T13"/>
  <c r="AQ13" s="1"/>
  <c r="AP14"/>
  <c r="AO14"/>
  <c r="AN14"/>
  <c r="T14"/>
  <c r="AQ14" s="1"/>
  <c r="AP15"/>
  <c r="AO15"/>
  <c r="AN15"/>
  <c r="T15"/>
  <c r="AQ15" s="1"/>
  <c r="AP16"/>
  <c r="AO16"/>
  <c r="AN16"/>
  <c r="T16"/>
  <c r="AQ16" s="1"/>
  <c r="AP17"/>
  <c r="AO17"/>
  <c r="AN17"/>
  <c r="T17"/>
  <c r="AQ17" s="1"/>
  <c r="AP18"/>
  <c r="AO18"/>
  <c r="AN18"/>
  <c r="T18"/>
  <c r="AQ18" s="1"/>
  <c r="AP19"/>
  <c r="AO19"/>
  <c r="AN19"/>
  <c r="T19"/>
  <c r="AQ19" s="1"/>
  <c r="AP20"/>
  <c r="AO20"/>
  <c r="AN20"/>
  <c r="T20"/>
  <c r="AQ20" s="1"/>
  <c r="AP21"/>
  <c r="AO21"/>
  <c r="AN21"/>
  <c r="T21"/>
  <c r="AQ21" s="1"/>
  <c r="AP22"/>
  <c r="AO22"/>
  <c r="AN22"/>
  <c r="T22"/>
  <c r="AQ22" s="1"/>
  <c r="AP23"/>
  <c r="AO23"/>
  <c r="AN23"/>
  <c r="T23"/>
  <c r="AQ23" s="1"/>
  <c r="AP24"/>
  <c r="AO24"/>
  <c r="AN24"/>
  <c r="T24"/>
  <c r="AQ24" s="1"/>
  <c r="AP25"/>
  <c r="AO25"/>
  <c r="AN25"/>
  <c r="T25"/>
  <c r="AQ25" s="1"/>
  <c r="AP26"/>
  <c r="AO26"/>
  <c r="AN26"/>
  <c r="T26"/>
  <c r="AQ26" s="1"/>
  <c r="AP27"/>
  <c r="AO27"/>
  <c r="AN27"/>
  <c r="T27"/>
  <c r="AQ27" s="1"/>
  <c r="AP28"/>
  <c r="AO28"/>
  <c r="AN28"/>
  <c r="T28"/>
  <c r="AQ28" s="1"/>
  <c r="AP29"/>
  <c r="AO29"/>
  <c r="AN29"/>
  <c r="T29"/>
  <c r="AQ29" s="1"/>
  <c r="AP30"/>
  <c r="AO30"/>
  <c r="AN30"/>
  <c r="T30"/>
  <c r="AQ30" s="1"/>
  <c r="AP31"/>
  <c r="AO31"/>
  <c r="AN31"/>
  <c r="T31"/>
  <c r="AQ31" s="1"/>
  <c r="AP32"/>
  <c r="AO32"/>
  <c r="AN32"/>
  <c r="T32"/>
  <c r="AQ32" s="1"/>
  <c r="AP33"/>
  <c r="AO33"/>
  <c r="AN33"/>
  <c r="T33"/>
  <c r="AQ33" s="1"/>
  <c r="AP34"/>
  <c r="AO34"/>
  <c r="AN34"/>
  <c r="T34"/>
  <c r="AQ34" s="1"/>
  <c r="AP35"/>
  <c r="AO35"/>
  <c r="AN35"/>
  <c r="T35"/>
  <c r="AQ35" s="1"/>
  <c r="AP36"/>
  <c r="AO36"/>
  <c r="AN36"/>
  <c r="T36"/>
  <c r="AQ36" s="1"/>
  <c r="AP37"/>
  <c r="AO37"/>
  <c r="AN37"/>
  <c r="T37"/>
  <c r="AQ37" s="1"/>
  <c r="AP38"/>
  <c r="AO38"/>
  <c r="AN38"/>
  <c r="T38"/>
  <c r="AQ38" s="1"/>
  <c r="AP39"/>
  <c r="AO39"/>
  <c r="AN39"/>
  <c r="T39"/>
  <c r="AQ39" s="1"/>
  <c r="AP40"/>
  <c r="AO40"/>
  <c r="AN40"/>
  <c r="T40"/>
  <c r="AQ40" s="1"/>
  <c r="AP41"/>
  <c r="AO41"/>
  <c r="AN41"/>
  <c r="T41"/>
  <c r="AQ41" s="1"/>
  <c r="AP42"/>
  <c r="AO42"/>
  <c r="AN42"/>
  <c r="T42"/>
  <c r="AQ42" s="1"/>
  <c r="AP43"/>
  <c r="AO43"/>
  <c r="AN43"/>
  <c r="T43"/>
  <c r="AQ43" s="1"/>
  <c r="AP44"/>
  <c r="AO44"/>
  <c r="AN44"/>
  <c r="T44"/>
  <c r="AQ44" s="1"/>
  <c r="AP45"/>
  <c r="AO45"/>
  <c r="AN45"/>
  <c r="T45"/>
  <c r="AQ45" s="1"/>
  <c r="AP46"/>
  <c r="AO46"/>
  <c r="AN46"/>
  <c r="T46"/>
  <c r="AQ46" s="1"/>
  <c r="AP47"/>
  <c r="AO47"/>
  <c r="AN47"/>
  <c r="T47"/>
  <c r="AQ47" s="1"/>
  <c r="AP48"/>
  <c r="AO48"/>
  <c r="AN48"/>
  <c r="T48"/>
  <c r="AQ48" s="1"/>
  <c r="AP49"/>
  <c r="AO49"/>
  <c r="AN49"/>
  <c r="T49"/>
  <c r="AQ49" s="1"/>
  <c r="AP50"/>
  <c r="AO50"/>
  <c r="AN50"/>
  <c r="T50"/>
  <c r="AQ50" s="1"/>
  <c r="AP51"/>
  <c r="AO51"/>
  <c r="AN51"/>
  <c r="T51"/>
  <c r="AQ51" s="1"/>
  <c r="AP52"/>
  <c r="AO52"/>
  <c r="AN52"/>
  <c r="T52"/>
  <c r="AQ52" s="1"/>
  <c r="AP54"/>
  <c r="AO54"/>
  <c r="AN54"/>
  <c r="T54"/>
  <c r="AQ54" s="1"/>
  <c r="AP53"/>
  <c r="AO53"/>
  <c r="AN53"/>
  <c r="T53"/>
  <c r="AQ53" s="1"/>
  <c r="AP55"/>
  <c r="AO55"/>
  <c r="AN55"/>
  <c r="T55"/>
  <c r="AQ55" s="1"/>
  <c r="AP56"/>
  <c r="AO56"/>
  <c r="AN56"/>
  <c r="T56"/>
  <c r="AQ56" s="1"/>
  <c r="AP57"/>
  <c r="AO57"/>
  <c r="AN57"/>
  <c r="T57"/>
  <c r="AQ57" s="1"/>
  <c r="AP58"/>
  <c r="AO58"/>
  <c r="AN58"/>
  <c r="T58"/>
  <c r="AQ58" s="1"/>
  <c r="AP59"/>
  <c r="AO59"/>
  <c r="AN59"/>
  <c r="T59"/>
  <c r="AQ59" s="1"/>
  <c r="AP60"/>
  <c r="AO60"/>
  <c r="AN60"/>
  <c r="T60"/>
  <c r="AQ60" s="1"/>
  <c r="AP61"/>
  <c r="AO61"/>
  <c r="AN61"/>
  <c r="T61"/>
  <c r="AQ61" s="1"/>
  <c r="AP62"/>
  <c r="AO62"/>
  <c r="AN62"/>
  <c r="T62"/>
  <c r="AQ62" s="1"/>
  <c r="AP63"/>
  <c r="AO63"/>
  <c r="AN63"/>
  <c r="T63"/>
  <c r="AQ63" s="1"/>
  <c r="AP64"/>
  <c r="AO64"/>
  <c r="AN64"/>
  <c r="T64"/>
  <c r="AQ64" s="1"/>
  <c r="AP65"/>
  <c r="AO65"/>
  <c r="AN65"/>
  <c r="T65"/>
  <c r="AQ65" s="1"/>
  <c r="AP66"/>
  <c r="AO66"/>
  <c r="AN66"/>
  <c r="T66"/>
  <c r="AQ66" s="1"/>
  <c r="AP67"/>
  <c r="AO67"/>
  <c r="AN67"/>
  <c r="T67"/>
  <c r="AQ67" s="1"/>
  <c r="AP68"/>
  <c r="AO68"/>
  <c r="AN68"/>
  <c r="T68"/>
  <c r="AQ68" s="1"/>
  <c r="AP69"/>
  <c r="AO69"/>
  <c r="AN69"/>
  <c r="T69"/>
  <c r="AQ69" s="1"/>
  <c r="AP70"/>
  <c r="AO70"/>
  <c r="AN70"/>
  <c r="T70"/>
  <c r="AQ70" s="1"/>
  <c r="AP71"/>
  <c r="AO71"/>
  <c r="AN71"/>
  <c r="T71"/>
  <c r="AQ71" s="1"/>
  <c r="AP72"/>
  <c r="AO72"/>
  <c r="AN72"/>
  <c r="T72"/>
  <c r="AQ72" s="1"/>
  <c r="AP73"/>
  <c r="AO73"/>
  <c r="AN73"/>
  <c r="T73"/>
  <c r="AQ73" s="1"/>
  <c r="AP74"/>
  <c r="AO74"/>
  <c r="AN74"/>
  <c r="T74"/>
  <c r="AQ74" s="1"/>
  <c r="AP75"/>
  <c r="AO75"/>
  <c r="AN75"/>
  <c r="T75"/>
  <c r="AQ75" s="1"/>
  <c r="AP76"/>
  <c r="AO76"/>
  <c r="AN76"/>
  <c r="T76"/>
  <c r="AQ76" s="1"/>
  <c r="AP77"/>
  <c r="AO77"/>
  <c r="AN77"/>
  <c r="T77"/>
  <c r="AQ77" s="1"/>
  <c r="AP78"/>
  <c r="AO78"/>
  <c r="AN78"/>
  <c r="T78"/>
  <c r="AQ78" s="1"/>
  <c r="AP79"/>
  <c r="AO79"/>
  <c r="AN79"/>
  <c r="T79"/>
  <c r="AQ79" s="1"/>
  <c r="AP80"/>
  <c r="AO80"/>
  <c r="AN80"/>
  <c r="T80"/>
  <c r="AQ80" s="1"/>
  <c r="AP81"/>
  <c r="AO81"/>
  <c r="AN81"/>
  <c r="T81"/>
  <c r="AQ81" s="1"/>
  <c r="AP82"/>
  <c r="AO82"/>
  <c r="AN82"/>
  <c r="T82"/>
  <c r="AQ82" s="1"/>
  <c r="AP83"/>
  <c r="AO83"/>
  <c r="AN83"/>
  <c r="T83"/>
  <c r="AQ83" s="1"/>
  <c r="AP84"/>
  <c r="AO84"/>
  <c r="AN84"/>
  <c r="T84"/>
  <c r="AQ84" s="1"/>
  <c r="AP85"/>
  <c r="AO85"/>
  <c r="AN85"/>
  <c r="T85"/>
  <c r="AQ85" s="1"/>
  <c r="AP86"/>
  <c r="AO86"/>
  <c r="AN86"/>
  <c r="T86"/>
  <c r="AQ86" s="1"/>
  <c r="AP87"/>
  <c r="AP89" s="1"/>
  <c r="AO87"/>
  <c r="AO89" s="1"/>
  <c r="AN87"/>
  <c r="AN89" s="1"/>
  <c r="T87"/>
  <c r="T89" s="1"/>
  <c r="AR86" l="1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3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R4"/>
  <c r="AR3"/>
  <c r="AR2"/>
  <c r="AQ87"/>
  <c r="AQ89" s="1"/>
  <c r="AR87" l="1"/>
  <c r="AR89" s="1"/>
</calcChain>
</file>

<file path=xl/sharedStrings.xml><?xml version="1.0" encoding="utf-8"?>
<sst xmlns="http://schemas.openxmlformats.org/spreadsheetml/2006/main" count="101" uniqueCount="101">
  <si>
    <t>5 digit</t>
  </si>
  <si>
    <t>Survey</t>
  </si>
  <si>
    <t>Syllabus Quiz</t>
  </si>
  <si>
    <t>Generalzing how musical instruments work</t>
  </si>
  <si>
    <t>Sound and Wave Basics</t>
  </si>
  <si>
    <t xml:space="preserve">RQ 1 </t>
  </si>
  <si>
    <t>R #1 NGSS applied to Sound and Music activities</t>
  </si>
  <si>
    <t>Q 1</t>
  </si>
  <si>
    <t>Q 2 Sound and Music</t>
  </si>
  <si>
    <t>Echo HW</t>
  </si>
  <si>
    <t>Echo outside activity</t>
  </si>
  <si>
    <t>Matter Mystery WS in class</t>
  </si>
  <si>
    <t>Q 3</t>
  </si>
  <si>
    <t>Q 4 Matter</t>
  </si>
  <si>
    <t>RQ 2</t>
  </si>
  <si>
    <t>EC balloon liquid</t>
  </si>
  <si>
    <t>Mass Mystery essay</t>
  </si>
  <si>
    <t>E 1 MC</t>
  </si>
  <si>
    <t>E 1 SA</t>
  </si>
  <si>
    <t>E1</t>
  </si>
  <si>
    <t>RQ 3</t>
  </si>
  <si>
    <t>Energy Flow HW</t>
    <phoneticPr fontId="0" type="noConversion"/>
  </si>
  <si>
    <t>Generators HW</t>
  </si>
  <si>
    <t>R #2</t>
  </si>
  <si>
    <t>Q 5</t>
  </si>
  <si>
    <t>Q 6 Energy</t>
  </si>
  <si>
    <t>Sticky Notes</t>
  </si>
  <si>
    <t>HW Motion Pg1,pg2</t>
  </si>
  <si>
    <t>RQ 4</t>
  </si>
  <si>
    <t>HW motion pg 8</t>
  </si>
  <si>
    <t>Quizzes</t>
  </si>
  <si>
    <t xml:space="preserve">HW </t>
  </si>
  <si>
    <t>In class</t>
  </si>
  <si>
    <t>Exams</t>
  </si>
  <si>
    <t>Total w/out lab</t>
  </si>
  <si>
    <t>81966</t>
  </si>
  <si>
    <t>75823</t>
  </si>
  <si>
    <t>49786</t>
  </si>
  <si>
    <t>17611</t>
  </si>
  <si>
    <t>58135</t>
  </si>
  <si>
    <t>72895</t>
  </si>
  <si>
    <t>09203</t>
  </si>
  <si>
    <t>07002</t>
  </si>
  <si>
    <t>00806</t>
  </si>
  <si>
    <t>14369</t>
  </si>
  <si>
    <t>08091</t>
  </si>
  <si>
    <t>88789</t>
  </si>
  <si>
    <t>00524</t>
  </si>
  <si>
    <t>52559</t>
  </si>
  <si>
    <t>71723</t>
  </si>
  <si>
    <t>23710</t>
  </si>
  <si>
    <t>82316</t>
  </si>
  <si>
    <t>03621</t>
  </si>
  <si>
    <t>02793</t>
  </si>
  <si>
    <t>13580</t>
  </si>
  <si>
    <t>71095</t>
  </si>
  <si>
    <t>03300</t>
  </si>
  <si>
    <t>04195</t>
  </si>
  <si>
    <t>33319</t>
  </si>
  <si>
    <t>35192</t>
  </si>
  <si>
    <t>02495</t>
  </si>
  <si>
    <t>28061</t>
  </si>
  <si>
    <t>81095</t>
  </si>
  <si>
    <t>09129</t>
  </si>
  <si>
    <t>61295</t>
  </si>
  <si>
    <t>01221</t>
  </si>
  <si>
    <t>02116</t>
  </si>
  <si>
    <t>81020</t>
  </si>
  <si>
    <t>71982</t>
  </si>
  <si>
    <t>06281</t>
  </si>
  <si>
    <t>51373</t>
  </si>
  <si>
    <t>45630</t>
  </si>
  <si>
    <t>73238</t>
  </si>
  <si>
    <t>25763</t>
  </si>
  <si>
    <t>09326</t>
  </si>
  <si>
    <t>31994</t>
  </si>
  <si>
    <t>62347</t>
  </si>
  <si>
    <t>83388</t>
  </si>
  <si>
    <t>04249</t>
  </si>
  <si>
    <t>08283</t>
  </si>
  <si>
    <t>12260</t>
  </si>
  <si>
    <t>81790</t>
  </si>
  <si>
    <t>41095</t>
  </si>
  <si>
    <t>38033</t>
  </si>
  <si>
    <t>57221</t>
  </si>
  <si>
    <t>63426</t>
  </si>
  <si>
    <t>71894</t>
  </si>
  <si>
    <t>82800</t>
  </si>
  <si>
    <t>20148</t>
  </si>
  <si>
    <t>09850</t>
  </si>
  <si>
    <t>00328</t>
  </si>
  <si>
    <t>33333</t>
  </si>
  <si>
    <t>01223</t>
  </si>
  <si>
    <t>15190</t>
  </si>
  <si>
    <t>05259</t>
  </si>
  <si>
    <t>76372</t>
  </si>
  <si>
    <t>11221</t>
  </si>
  <si>
    <t>69170</t>
  </si>
  <si>
    <t>07520</t>
  </si>
  <si>
    <t>83418</t>
  </si>
  <si>
    <t>92301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</si>
</sst>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0" xfId="0" applyFont="1"/>
    <xf numFmtId="0" fontId="0" fillId="0" borderId="0" xfId="0" applyFont="1" applyFill="1"/>
    <xf numFmtId="0" fontId="4" fillId="0" borderId="0" xfId="0" applyFont="1" applyFill="1" applyBorder="1"/>
    <xf numFmtId="0" fontId="6" fillId="0" borderId="0" xfId="1" applyFont="1"/>
    <xf numFmtId="0" fontId="7" fillId="0" borderId="0" xfId="0" applyFont="1" applyFill="1"/>
    <xf numFmtId="0" fontId="4" fillId="2" borderId="0" xfId="0" applyFont="1" applyFill="1"/>
    <xf numFmtId="0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89"/>
  <sheetViews>
    <sheetView tabSelected="1" topLeftCell="A49" workbookViewId="0">
      <selection activeCell="AT27" sqref="AT27"/>
    </sheetView>
  </sheetViews>
  <sheetFormatPr defaultRowHeight="15"/>
  <cols>
    <col min="1" max="1" width="9.140625" style="14"/>
    <col min="2" max="22" width="4.7109375" customWidth="1"/>
    <col min="23" max="39" width="1.28515625" customWidth="1"/>
    <col min="40" max="44" width="5" customWidth="1"/>
  </cols>
  <sheetData>
    <row r="1" spans="1:44">
      <c r="A1" s="1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3"/>
      <c r="AF1" s="3"/>
      <c r="AG1" s="3"/>
      <c r="AH1" s="3"/>
      <c r="AI1" s="3"/>
      <c r="AJ1" s="3"/>
      <c r="AK1" s="3"/>
      <c r="AL1" s="3"/>
      <c r="AM1" s="3"/>
      <c r="AN1" s="2" t="s">
        <v>30</v>
      </c>
      <c r="AO1" s="2" t="s">
        <v>31</v>
      </c>
      <c r="AP1" s="2" t="s">
        <v>32</v>
      </c>
      <c r="AQ1" s="2" t="s">
        <v>33</v>
      </c>
      <c r="AR1" s="4" t="s">
        <v>34</v>
      </c>
    </row>
    <row r="2" spans="1:44">
      <c r="A2" s="12">
        <v>63115</v>
      </c>
      <c r="B2" s="5">
        <v>10</v>
      </c>
      <c r="C2">
        <v>100</v>
      </c>
      <c r="D2" s="3">
        <v>10</v>
      </c>
      <c r="E2" s="3">
        <v>10</v>
      </c>
      <c r="F2">
        <v>100</v>
      </c>
      <c r="G2" s="6">
        <v>77.5</v>
      </c>
      <c r="H2" s="3">
        <v>100</v>
      </c>
      <c r="I2" s="3">
        <v>97</v>
      </c>
      <c r="J2" s="7">
        <v>10</v>
      </c>
      <c r="K2" s="3">
        <v>5</v>
      </c>
      <c r="L2" s="3">
        <v>5</v>
      </c>
      <c r="M2" s="3">
        <v>100</v>
      </c>
      <c r="N2" s="3">
        <v>97</v>
      </c>
      <c r="O2" s="3">
        <v>100</v>
      </c>
      <c r="P2" s="3"/>
      <c r="Q2" s="3">
        <v>10</v>
      </c>
      <c r="R2" s="8">
        <v>87</v>
      </c>
      <c r="S2" s="9">
        <v>11</v>
      </c>
      <c r="T2" s="3">
        <f>R2+S2</f>
        <v>98</v>
      </c>
      <c r="U2" s="3">
        <v>100</v>
      </c>
      <c r="V2" s="3">
        <v>5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2">
        <f>((C2+F2+O2+U2)/4+(H2+I2+M2+N2)/4)/2</f>
        <v>99.25</v>
      </c>
      <c r="AO2" s="2">
        <f>(E2+J2+G2/4+2*Q2)/0.6</f>
        <v>98.958333333333343</v>
      </c>
      <c r="AP2" s="2">
        <f>(D2/2+K2+L2+V2)/0.2</f>
        <v>100</v>
      </c>
      <c r="AQ2" s="2">
        <f>T2</f>
        <v>98</v>
      </c>
      <c r="AR2" s="4">
        <f>(AN2*0.25+AQ2*0.3+AO2*0.15+AP2*0.1)/0.8</f>
        <v>98.8203125</v>
      </c>
    </row>
    <row r="3" spans="1:44">
      <c r="A3" s="12">
        <v>81521</v>
      </c>
      <c r="B3" s="5">
        <v>10</v>
      </c>
      <c r="C3">
        <v>88</v>
      </c>
      <c r="D3" s="3">
        <v>10</v>
      </c>
      <c r="E3" s="3">
        <v>10</v>
      </c>
      <c r="F3">
        <v>100</v>
      </c>
      <c r="G3" s="6">
        <v>78</v>
      </c>
      <c r="H3" s="3">
        <v>100</v>
      </c>
      <c r="I3" s="3">
        <v>91</v>
      </c>
      <c r="J3" s="7">
        <v>10</v>
      </c>
      <c r="K3" s="3">
        <v>5</v>
      </c>
      <c r="L3" s="3">
        <v>5</v>
      </c>
      <c r="M3" s="3">
        <v>100</v>
      </c>
      <c r="N3" s="3">
        <v>95</v>
      </c>
      <c r="O3" s="3">
        <v>100</v>
      </c>
      <c r="P3" s="3"/>
      <c r="Q3" s="3">
        <v>10</v>
      </c>
      <c r="R3" s="8">
        <v>87</v>
      </c>
      <c r="S3" s="9">
        <v>10</v>
      </c>
      <c r="T3" s="3">
        <f>R3+S3</f>
        <v>97</v>
      </c>
      <c r="U3" s="3">
        <v>100</v>
      </c>
      <c r="V3" s="3">
        <v>5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2">
        <f>((C3+F3+O3+U3)/4+(H3+I3+M3+N3)/4)/2</f>
        <v>96.75</v>
      </c>
      <c r="AO3" s="2">
        <f>(E3+J3+G3/4+2*Q3)/0.6</f>
        <v>99.166666666666671</v>
      </c>
      <c r="AP3" s="2">
        <f>(D3/2+K3+L3+V3)/0.2</f>
        <v>100</v>
      </c>
      <c r="AQ3" s="2">
        <f>T3</f>
        <v>97</v>
      </c>
      <c r="AR3" s="4">
        <f>(AN3*0.25+AQ3*0.3+AO3*0.15+AP3*0.1)/0.8</f>
        <v>97.703124999999986</v>
      </c>
    </row>
    <row r="4" spans="1:44">
      <c r="A4" s="12" t="s">
        <v>100</v>
      </c>
      <c r="B4" s="5">
        <v>10</v>
      </c>
      <c r="C4">
        <v>100</v>
      </c>
      <c r="D4" s="3">
        <v>10</v>
      </c>
      <c r="E4" s="3">
        <v>10</v>
      </c>
      <c r="F4">
        <v>100</v>
      </c>
      <c r="G4" s="6">
        <v>78</v>
      </c>
      <c r="H4" s="3">
        <v>100</v>
      </c>
      <c r="I4" s="3">
        <v>77</v>
      </c>
      <c r="J4" s="7">
        <v>10</v>
      </c>
      <c r="K4" s="3">
        <v>4</v>
      </c>
      <c r="L4" s="3">
        <v>5</v>
      </c>
      <c r="M4" s="3">
        <v>100</v>
      </c>
      <c r="N4" s="3">
        <v>100</v>
      </c>
      <c r="O4" s="3">
        <v>100</v>
      </c>
      <c r="P4" s="3"/>
      <c r="Q4" s="3">
        <v>10</v>
      </c>
      <c r="R4" s="8">
        <v>84</v>
      </c>
      <c r="S4" s="9">
        <v>14</v>
      </c>
      <c r="T4" s="3">
        <f>R4+S4</f>
        <v>98</v>
      </c>
      <c r="U4" s="3">
        <v>100</v>
      </c>
      <c r="V4" s="3">
        <v>5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2">
        <f>((C4+F4+O4+U4)/4+(H4+I4+M4+N4)/4)/2</f>
        <v>97.125</v>
      </c>
      <c r="AO4" s="2">
        <f>(E4+J4+G4/4+2*Q4)/0.6</f>
        <v>99.166666666666671</v>
      </c>
      <c r="AP4" s="2">
        <f>(D4/2+K4+L4+V4)/0.2</f>
        <v>95</v>
      </c>
      <c r="AQ4" s="2">
        <f>T4</f>
        <v>98</v>
      </c>
      <c r="AR4" s="4">
        <f>(AN4*0.25+AQ4*0.3+AO4*0.15+AP4*0.1)/0.8</f>
        <v>97.5703125</v>
      </c>
    </row>
    <row r="5" spans="1:44">
      <c r="A5" s="12" t="s">
        <v>99</v>
      </c>
      <c r="B5" s="5">
        <v>10</v>
      </c>
      <c r="C5">
        <v>89</v>
      </c>
      <c r="D5" s="3">
        <v>9</v>
      </c>
      <c r="E5" s="3">
        <v>10</v>
      </c>
      <c r="F5">
        <v>100</v>
      </c>
      <c r="G5" s="6">
        <v>79.5</v>
      </c>
      <c r="H5" s="3">
        <v>100</v>
      </c>
      <c r="I5" s="3">
        <v>81</v>
      </c>
      <c r="J5" s="7">
        <v>10</v>
      </c>
      <c r="K5" s="3">
        <v>5</v>
      </c>
      <c r="L5" s="3">
        <v>5</v>
      </c>
      <c r="M5" s="3">
        <v>100</v>
      </c>
      <c r="N5" s="3">
        <v>90</v>
      </c>
      <c r="O5" s="3">
        <v>100</v>
      </c>
      <c r="P5" s="3"/>
      <c r="Q5" s="3">
        <v>9</v>
      </c>
      <c r="R5" s="8">
        <v>87</v>
      </c>
      <c r="S5" s="9">
        <v>12</v>
      </c>
      <c r="T5" s="3">
        <f>R5+S5</f>
        <v>99</v>
      </c>
      <c r="U5" s="3">
        <v>100</v>
      </c>
      <c r="V5" s="3">
        <v>5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2">
        <f>((C5+F5+O5+U5)/4+(H5+I5+M5+N5)/4)/2</f>
        <v>95</v>
      </c>
      <c r="AO5" s="2">
        <f>(E5+J5+G5/4+2*Q5)/0.6</f>
        <v>96.458333333333343</v>
      </c>
      <c r="AP5" s="2">
        <f>(D5/2+K5+L5+V5)/0.2</f>
        <v>97.5</v>
      </c>
      <c r="AQ5" s="2">
        <f>T5</f>
        <v>99</v>
      </c>
      <c r="AR5" s="4">
        <f>(AN5*0.25+AQ5*0.3+AO5*0.15+AP5*0.1)/0.8</f>
        <v>97.0859375</v>
      </c>
    </row>
    <row r="6" spans="1:44">
      <c r="A6" s="12" t="s">
        <v>98</v>
      </c>
      <c r="B6" s="5">
        <v>10</v>
      </c>
      <c r="C6">
        <v>100</v>
      </c>
      <c r="D6" s="3">
        <v>9</v>
      </c>
      <c r="E6" s="3">
        <v>9.5</v>
      </c>
      <c r="F6">
        <v>100</v>
      </c>
      <c r="G6" s="6">
        <v>79.5</v>
      </c>
      <c r="H6" s="3">
        <v>100</v>
      </c>
      <c r="I6" s="3">
        <v>76.5</v>
      </c>
      <c r="J6" s="7">
        <v>10</v>
      </c>
      <c r="K6" s="3">
        <v>4</v>
      </c>
      <c r="L6" s="3">
        <v>5</v>
      </c>
      <c r="M6" s="3">
        <v>100</v>
      </c>
      <c r="N6" s="3">
        <v>80</v>
      </c>
      <c r="O6" s="3">
        <v>100</v>
      </c>
      <c r="P6" s="3"/>
      <c r="Q6" s="3">
        <v>10</v>
      </c>
      <c r="R6" s="8">
        <v>87</v>
      </c>
      <c r="S6" s="9">
        <v>12</v>
      </c>
      <c r="T6" s="3">
        <f>R6+S6</f>
        <v>99</v>
      </c>
      <c r="U6" s="3">
        <v>100</v>
      </c>
      <c r="V6" s="3">
        <v>5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2">
        <f>((C6+F6+O6+U6)/4+(H6+I6+M6+N6)/4)/2</f>
        <v>94.5625</v>
      </c>
      <c r="AO6" s="2">
        <f>(E6+J6+G6/4+2*Q6)/0.6</f>
        <v>98.958333333333343</v>
      </c>
      <c r="AP6" s="2">
        <f>(D6/2+K6+L6+V6)/0.2</f>
        <v>92.5</v>
      </c>
      <c r="AQ6" s="2">
        <f>T6</f>
        <v>99</v>
      </c>
      <c r="AR6" s="4">
        <f>(AN6*0.25+AQ6*0.3+AO6*0.15+AP6*0.1)/0.8</f>
        <v>96.79296875</v>
      </c>
    </row>
    <row r="7" spans="1:44">
      <c r="A7" s="12" t="s">
        <v>97</v>
      </c>
      <c r="B7" s="5">
        <v>10</v>
      </c>
      <c r="C7">
        <v>99</v>
      </c>
      <c r="D7" s="3">
        <v>8</v>
      </c>
      <c r="E7" s="3">
        <v>10</v>
      </c>
      <c r="F7">
        <v>100</v>
      </c>
      <c r="G7" s="6">
        <v>76</v>
      </c>
      <c r="H7" s="3">
        <v>100</v>
      </c>
      <c r="I7" s="3">
        <v>84.5</v>
      </c>
      <c r="J7" s="7">
        <v>10</v>
      </c>
      <c r="K7" s="3">
        <v>5</v>
      </c>
      <c r="L7" s="3">
        <v>5</v>
      </c>
      <c r="M7" s="3">
        <v>100</v>
      </c>
      <c r="N7" s="3">
        <v>75</v>
      </c>
      <c r="O7" s="3">
        <v>100</v>
      </c>
      <c r="P7" s="3"/>
      <c r="Q7" s="3">
        <v>10</v>
      </c>
      <c r="R7" s="8">
        <v>81</v>
      </c>
      <c r="S7" s="9">
        <v>14</v>
      </c>
      <c r="T7" s="3">
        <f>R7+S7</f>
        <v>95</v>
      </c>
      <c r="U7" s="3">
        <v>100</v>
      </c>
      <c r="V7" s="3">
        <v>5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2">
        <f>((C7+F7+O7+U7)/4+(H7+I7+M7+N7)/4)/2</f>
        <v>94.8125</v>
      </c>
      <c r="AO7" s="2">
        <f>(E7+J7+G7/4+2*Q7)/0.6</f>
        <v>98.333333333333343</v>
      </c>
      <c r="AP7" s="2">
        <f>(D7/2+K7+L7+V7)/0.2</f>
        <v>95</v>
      </c>
      <c r="AQ7" s="2">
        <f>T7</f>
        <v>95</v>
      </c>
      <c r="AR7" s="4">
        <f>(AN7*0.25+AQ7*0.3+AO7*0.15+AP7*0.1)/0.8</f>
        <v>95.56640625</v>
      </c>
    </row>
    <row r="8" spans="1:44">
      <c r="A8" s="12" t="s">
        <v>96</v>
      </c>
      <c r="B8" s="5">
        <v>10</v>
      </c>
      <c r="C8">
        <v>89</v>
      </c>
      <c r="D8" s="3">
        <v>9</v>
      </c>
      <c r="E8" s="3">
        <v>10</v>
      </c>
      <c r="F8">
        <v>100</v>
      </c>
      <c r="G8" s="6">
        <v>78</v>
      </c>
      <c r="H8" s="3">
        <v>100</v>
      </c>
      <c r="I8" s="3">
        <v>80</v>
      </c>
      <c r="J8" s="7">
        <v>10</v>
      </c>
      <c r="K8" s="3">
        <v>3</v>
      </c>
      <c r="L8" s="3">
        <v>5</v>
      </c>
      <c r="M8" s="3">
        <v>100</v>
      </c>
      <c r="N8" s="3">
        <v>87</v>
      </c>
      <c r="O8" s="3">
        <v>100</v>
      </c>
      <c r="P8" s="3"/>
      <c r="Q8" s="3">
        <v>10</v>
      </c>
      <c r="R8" s="8">
        <v>90</v>
      </c>
      <c r="S8" s="9">
        <v>6</v>
      </c>
      <c r="T8" s="3">
        <f>R8+S8</f>
        <v>96</v>
      </c>
      <c r="U8" s="3">
        <v>100</v>
      </c>
      <c r="V8" s="3">
        <v>5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2">
        <f>((C8+F8+O8+U8)/4+(H8+I8+M8+N8)/4)/2</f>
        <v>94.5</v>
      </c>
      <c r="AO8" s="2">
        <f>(E8+J8+G8/4+2*Q8)/0.6</f>
        <v>99.166666666666671</v>
      </c>
      <c r="AP8" s="2">
        <f>(D8/2+K8+L8+V8)/0.2</f>
        <v>87.5</v>
      </c>
      <c r="AQ8" s="2">
        <f>T8</f>
        <v>96</v>
      </c>
      <c r="AR8" s="4">
        <f>(AN8*0.25+AQ8*0.3+AO8*0.15+AP8*0.1)/0.8</f>
        <v>95.062499999999986</v>
      </c>
    </row>
    <row r="9" spans="1:44">
      <c r="A9" s="12">
        <v>81401</v>
      </c>
      <c r="B9" s="5">
        <v>10</v>
      </c>
      <c r="D9" s="3">
        <v>10</v>
      </c>
      <c r="E9" s="3">
        <v>10</v>
      </c>
      <c r="F9">
        <v>100</v>
      </c>
      <c r="G9" s="6">
        <v>77</v>
      </c>
      <c r="H9" s="3">
        <v>100</v>
      </c>
      <c r="I9" s="3">
        <v>90</v>
      </c>
      <c r="J9" s="7">
        <v>10</v>
      </c>
      <c r="K9" s="3">
        <v>3</v>
      </c>
      <c r="L9" s="3">
        <v>5</v>
      </c>
      <c r="M9" s="3">
        <v>100</v>
      </c>
      <c r="N9" s="3">
        <v>87</v>
      </c>
      <c r="O9" s="3">
        <v>100</v>
      </c>
      <c r="P9" s="3"/>
      <c r="Q9" s="3">
        <v>10</v>
      </c>
      <c r="R9" s="8">
        <v>90</v>
      </c>
      <c r="S9" s="9">
        <v>13</v>
      </c>
      <c r="T9" s="3">
        <f>R9+S9</f>
        <v>103</v>
      </c>
      <c r="U9" s="3">
        <v>100</v>
      </c>
      <c r="V9" s="3">
        <v>5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2">
        <f>((C9+F9+O9+U9)/4+(H9+I9+M9+N9)/4)/2</f>
        <v>84.625</v>
      </c>
      <c r="AO9" s="2">
        <f>(E9+J9+G9/4+2*Q9)/0.6</f>
        <v>98.75</v>
      </c>
      <c r="AP9" s="2">
        <f>(D9/2+K9+L9+V9)/0.2</f>
        <v>90</v>
      </c>
      <c r="AQ9" s="2">
        <f>T9</f>
        <v>103</v>
      </c>
      <c r="AR9" s="4">
        <f>(AN9*0.25+AQ9*0.3+AO9*0.15+AP9*0.1)/0.8</f>
        <v>94.8359375</v>
      </c>
    </row>
    <row r="10" spans="1:44">
      <c r="A10" s="12" t="s">
        <v>95</v>
      </c>
      <c r="B10" s="5">
        <v>10</v>
      </c>
      <c r="C10">
        <v>100</v>
      </c>
      <c r="D10" s="3">
        <v>10</v>
      </c>
      <c r="E10" s="3">
        <v>10</v>
      </c>
      <c r="F10">
        <v>100</v>
      </c>
      <c r="G10" s="6">
        <v>79</v>
      </c>
      <c r="H10" s="3">
        <v>100</v>
      </c>
      <c r="I10" s="3">
        <v>77.5</v>
      </c>
      <c r="J10" s="7">
        <v>10</v>
      </c>
      <c r="K10" s="3">
        <v>4</v>
      </c>
      <c r="L10" s="3">
        <v>4</v>
      </c>
      <c r="M10" s="3">
        <v>100</v>
      </c>
      <c r="N10" s="3">
        <v>100</v>
      </c>
      <c r="O10" s="3">
        <v>100</v>
      </c>
      <c r="P10" s="3"/>
      <c r="Q10" s="3">
        <v>10</v>
      </c>
      <c r="R10" s="8">
        <v>87</v>
      </c>
      <c r="S10" s="9">
        <v>5</v>
      </c>
      <c r="T10" s="3">
        <f>R10+S10</f>
        <v>92</v>
      </c>
      <c r="U10" s="3">
        <v>100</v>
      </c>
      <c r="V10" s="3">
        <v>5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2">
        <f>((C10+F10+O10+U10)/4+(H10+I10+M10+N10)/4)/2</f>
        <v>97.1875</v>
      </c>
      <c r="AO10" s="2">
        <f>(E10+J10+G10/4+2*Q10)/0.6</f>
        <v>99.583333333333343</v>
      </c>
      <c r="AP10" s="2">
        <f>(D10/2+K10+L10+V10)/0.2</f>
        <v>90</v>
      </c>
      <c r="AQ10" s="2">
        <f>T10</f>
        <v>92</v>
      </c>
      <c r="AR10" s="4">
        <f>(AN10*0.25+AQ10*0.3+AO10*0.15+AP10*0.1)/0.8</f>
        <v>94.792968749999986</v>
      </c>
    </row>
    <row r="11" spans="1:44">
      <c r="A11" s="12" t="s">
        <v>94</v>
      </c>
      <c r="B11" s="5">
        <v>10</v>
      </c>
      <c r="C11">
        <v>100</v>
      </c>
      <c r="D11" s="3">
        <v>9</v>
      </c>
      <c r="E11" s="3">
        <v>10</v>
      </c>
      <c r="F11">
        <v>100</v>
      </c>
      <c r="G11" s="6">
        <v>79</v>
      </c>
      <c r="H11" s="3">
        <v>100</v>
      </c>
      <c r="I11" s="3">
        <v>88</v>
      </c>
      <c r="J11" s="7">
        <v>10</v>
      </c>
      <c r="K11" s="3">
        <v>5</v>
      </c>
      <c r="L11" s="3">
        <v>5</v>
      </c>
      <c r="M11" s="3">
        <v>100</v>
      </c>
      <c r="N11" s="3">
        <v>65</v>
      </c>
      <c r="O11" s="3">
        <v>100</v>
      </c>
      <c r="P11" s="3"/>
      <c r="Q11" s="3">
        <v>8</v>
      </c>
      <c r="R11" s="8">
        <v>81</v>
      </c>
      <c r="S11" s="9">
        <v>11</v>
      </c>
      <c r="T11" s="3">
        <f>R11+S11</f>
        <v>92</v>
      </c>
      <c r="U11" s="3">
        <v>100</v>
      </c>
      <c r="V11" s="3">
        <v>5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2">
        <f>((C11+F11+O11+U11)/4+(H11+I11+M11+N11)/4)/2</f>
        <v>94.125</v>
      </c>
      <c r="AO11" s="2">
        <f>(E11+J11+G11/4+2*Q11)/0.6</f>
        <v>92.916666666666671</v>
      </c>
      <c r="AP11" s="2">
        <f>(D11/2+K11+L11+V11)/0.2</f>
        <v>97.5</v>
      </c>
      <c r="AQ11" s="2">
        <f>T11</f>
        <v>92</v>
      </c>
      <c r="AR11" s="4">
        <f>(AN11*0.25+AQ11*0.3+AO11*0.15+AP11*0.1)/0.8</f>
        <v>93.523437499999986</v>
      </c>
    </row>
    <row r="12" spans="1:44">
      <c r="A12" s="12" t="s">
        <v>93</v>
      </c>
      <c r="B12" s="5">
        <v>10</v>
      </c>
      <c r="C12">
        <v>89</v>
      </c>
      <c r="D12" s="3">
        <v>9</v>
      </c>
      <c r="E12" s="3">
        <v>10</v>
      </c>
      <c r="F12">
        <v>100</v>
      </c>
      <c r="G12" s="6">
        <v>78</v>
      </c>
      <c r="H12" s="3">
        <v>100</v>
      </c>
      <c r="I12" s="3">
        <v>68.5</v>
      </c>
      <c r="J12" s="7">
        <v>10</v>
      </c>
      <c r="K12" s="3">
        <v>5</v>
      </c>
      <c r="L12" s="3">
        <v>5</v>
      </c>
      <c r="M12" s="3">
        <v>100</v>
      </c>
      <c r="N12" s="3">
        <v>100</v>
      </c>
      <c r="O12" s="3">
        <v>100</v>
      </c>
      <c r="P12" s="3"/>
      <c r="Q12" s="3">
        <v>10</v>
      </c>
      <c r="R12" s="8">
        <v>78</v>
      </c>
      <c r="S12" s="9">
        <v>10</v>
      </c>
      <c r="T12" s="3">
        <f>R12+S12</f>
        <v>88</v>
      </c>
      <c r="U12" s="3">
        <v>100</v>
      </c>
      <c r="V12" s="3">
        <v>5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2">
        <f>((C12+F12+O12+U12)/4+(H12+I12+M12+N12)/4)/2</f>
        <v>94.6875</v>
      </c>
      <c r="AO12" s="2">
        <f>(E12+J12+G12/4+2*Q12)/0.6</f>
        <v>99.166666666666671</v>
      </c>
      <c r="AP12" s="2">
        <f>(D12/2+K12+L12+V12)/0.2</f>
        <v>97.5</v>
      </c>
      <c r="AQ12" s="2">
        <f>T12</f>
        <v>88</v>
      </c>
      <c r="AR12" s="4">
        <f>(AN12*0.25+AQ12*0.3+AO12*0.15+AP12*0.1)/0.8</f>
        <v>93.37109375</v>
      </c>
    </row>
    <row r="13" spans="1:44">
      <c r="A13" s="12" t="s">
        <v>92</v>
      </c>
      <c r="B13" s="5">
        <v>10</v>
      </c>
      <c r="C13">
        <v>100</v>
      </c>
      <c r="D13" s="3">
        <v>10</v>
      </c>
      <c r="E13" s="3">
        <v>6</v>
      </c>
      <c r="F13">
        <v>100</v>
      </c>
      <c r="G13" s="6">
        <v>79</v>
      </c>
      <c r="H13" s="3">
        <v>100</v>
      </c>
      <c r="I13" s="3">
        <v>74.5</v>
      </c>
      <c r="J13" s="7">
        <v>10</v>
      </c>
      <c r="K13" s="3">
        <v>5</v>
      </c>
      <c r="L13" s="3">
        <v>5</v>
      </c>
      <c r="M13" s="3">
        <v>100</v>
      </c>
      <c r="N13" s="3">
        <v>50</v>
      </c>
      <c r="O13" s="3">
        <v>100</v>
      </c>
      <c r="P13" s="3"/>
      <c r="Q13" s="3">
        <v>10</v>
      </c>
      <c r="R13" s="8">
        <v>84</v>
      </c>
      <c r="S13" s="9">
        <v>9</v>
      </c>
      <c r="T13" s="3">
        <f>R13+S13</f>
        <v>93</v>
      </c>
      <c r="U13" s="3">
        <v>100</v>
      </c>
      <c r="V13" s="3">
        <v>5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2">
        <f>((C13+F13+O13+U13)/4+(H13+I13+M13+N13)/4)/2</f>
        <v>90.5625</v>
      </c>
      <c r="AO13" s="2">
        <f>(E13+J13+G13/4+2*Q13)/0.6</f>
        <v>92.916666666666671</v>
      </c>
      <c r="AP13" s="2">
        <f>(D13/2+K13+L13+V13)/0.2</f>
        <v>100</v>
      </c>
      <c r="AQ13" s="2">
        <f>T13</f>
        <v>93</v>
      </c>
      <c r="AR13" s="4">
        <f>(AN13*0.25+AQ13*0.3+AO13*0.15+AP13*0.1)/0.8</f>
        <v>93.09765625</v>
      </c>
    </row>
    <row r="14" spans="1:44">
      <c r="A14" s="12" t="s">
        <v>91</v>
      </c>
      <c r="B14" s="5">
        <v>10</v>
      </c>
      <c r="C14">
        <v>89</v>
      </c>
      <c r="D14" s="3">
        <v>9</v>
      </c>
      <c r="E14" s="3">
        <v>10</v>
      </c>
      <c r="F14">
        <v>100</v>
      </c>
      <c r="G14" s="6">
        <v>78</v>
      </c>
      <c r="H14" s="3">
        <v>100</v>
      </c>
      <c r="I14" s="3">
        <v>78</v>
      </c>
      <c r="J14" s="7">
        <v>10</v>
      </c>
      <c r="K14" s="3">
        <v>5</v>
      </c>
      <c r="L14" s="3">
        <v>5</v>
      </c>
      <c r="M14" s="3">
        <v>100</v>
      </c>
      <c r="N14" s="3">
        <v>65</v>
      </c>
      <c r="O14" s="3">
        <v>100</v>
      </c>
      <c r="P14" s="3"/>
      <c r="Q14" s="3">
        <v>9</v>
      </c>
      <c r="R14" s="8">
        <v>81</v>
      </c>
      <c r="S14" s="9">
        <v>10</v>
      </c>
      <c r="T14" s="3">
        <f>R14+S14</f>
        <v>91</v>
      </c>
      <c r="U14" s="3">
        <v>100</v>
      </c>
      <c r="V14" s="3">
        <v>5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2">
        <f>((C14+F14+O14+U14)/4+(H14+I14+M14+N14)/4)/2</f>
        <v>91.5</v>
      </c>
      <c r="AO14" s="2">
        <f>(E14+J14+G14/4+2*Q14)/0.6</f>
        <v>95.833333333333343</v>
      </c>
      <c r="AP14" s="2">
        <f>(D14/2+K14+L14+V14)/0.2</f>
        <v>97.5</v>
      </c>
      <c r="AQ14" s="2">
        <f>T14</f>
        <v>91</v>
      </c>
      <c r="AR14" s="4">
        <f>(AN14*0.25+AQ14*0.3+AO14*0.15+AP14*0.1)/0.8</f>
        <v>92.874999999999986</v>
      </c>
    </row>
    <row r="15" spans="1:44">
      <c r="A15" s="12" t="s">
        <v>90</v>
      </c>
      <c r="B15" s="5">
        <v>10</v>
      </c>
      <c r="C15">
        <v>89</v>
      </c>
      <c r="D15" s="3">
        <v>8</v>
      </c>
      <c r="E15" s="3">
        <v>10</v>
      </c>
      <c r="F15">
        <v>100</v>
      </c>
      <c r="G15" s="6">
        <v>77</v>
      </c>
      <c r="H15" s="3">
        <v>100</v>
      </c>
      <c r="I15" s="3">
        <v>78</v>
      </c>
      <c r="J15" s="7">
        <v>10</v>
      </c>
      <c r="K15" s="3">
        <v>3</v>
      </c>
      <c r="L15" s="3">
        <v>4</v>
      </c>
      <c r="M15" s="3">
        <v>100</v>
      </c>
      <c r="N15" s="3">
        <v>95</v>
      </c>
      <c r="O15" s="3">
        <v>100</v>
      </c>
      <c r="P15" s="3"/>
      <c r="Q15" s="3">
        <v>9</v>
      </c>
      <c r="R15" s="8">
        <v>81</v>
      </c>
      <c r="S15" s="9">
        <v>12</v>
      </c>
      <c r="T15" s="3">
        <f>R15+S15</f>
        <v>93</v>
      </c>
      <c r="U15" s="3">
        <v>100</v>
      </c>
      <c r="V15" s="3">
        <v>5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2">
        <f>((C15+F15+O15+U15)/4+(H15+I15+M15+N15)/4)/2</f>
        <v>95.25</v>
      </c>
      <c r="AO15" s="2">
        <f>(E15+J15+G15/4+2*Q15)/0.6</f>
        <v>95.416666666666671</v>
      </c>
      <c r="AP15" s="2">
        <f>(D15/2+K15+L15+V15)/0.2</f>
        <v>80</v>
      </c>
      <c r="AQ15" s="2">
        <f>T15</f>
        <v>93</v>
      </c>
      <c r="AR15" s="4">
        <f>(AN15*0.25+AQ15*0.3+AO15*0.15+AP15*0.1)/0.8</f>
        <v>92.53125</v>
      </c>
    </row>
    <row r="16" spans="1:44">
      <c r="A16" s="12" t="s">
        <v>89</v>
      </c>
      <c r="B16" s="5">
        <v>10</v>
      </c>
      <c r="C16">
        <v>89</v>
      </c>
      <c r="D16" s="3">
        <v>9</v>
      </c>
      <c r="E16" s="3">
        <v>10</v>
      </c>
      <c r="F16">
        <v>100</v>
      </c>
      <c r="G16" s="6">
        <v>78</v>
      </c>
      <c r="H16" s="3">
        <v>100</v>
      </c>
      <c r="I16" s="3">
        <v>77</v>
      </c>
      <c r="J16" s="7">
        <v>10</v>
      </c>
      <c r="K16" s="3">
        <v>5</v>
      </c>
      <c r="L16" s="3">
        <v>5</v>
      </c>
      <c r="M16" s="3">
        <v>100</v>
      </c>
      <c r="N16" s="3">
        <v>70</v>
      </c>
      <c r="O16" s="3">
        <v>100</v>
      </c>
      <c r="P16" s="3"/>
      <c r="Q16" s="3">
        <v>10</v>
      </c>
      <c r="R16" s="8">
        <v>81</v>
      </c>
      <c r="S16" s="9">
        <v>5</v>
      </c>
      <c r="T16" s="3">
        <f>R16+S16</f>
        <v>86</v>
      </c>
      <c r="U16" s="3">
        <v>100</v>
      </c>
      <c r="V16" s="3">
        <v>5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2">
        <f>((C16+F16+O16+U16)/4+(H16+I16+M16+N16)/4)/2</f>
        <v>92</v>
      </c>
      <c r="AO16" s="2">
        <f>(E16+J16+G16/4+2*Q16)/0.6</f>
        <v>99.166666666666671</v>
      </c>
      <c r="AP16" s="2">
        <f>(D16/2+K16+L16+V16)/0.2</f>
        <v>97.5</v>
      </c>
      <c r="AQ16" s="2">
        <f>T16</f>
        <v>86</v>
      </c>
      <c r="AR16" s="4">
        <f>(AN16*0.25+AQ16*0.3+AO16*0.15+AP16*0.1)/0.8</f>
        <v>91.781249999999986</v>
      </c>
    </row>
    <row r="17" spans="1:44">
      <c r="A17" s="12">
        <v>81395</v>
      </c>
      <c r="B17" s="5">
        <v>10</v>
      </c>
      <c r="C17">
        <v>100</v>
      </c>
      <c r="D17" s="3">
        <v>9</v>
      </c>
      <c r="E17" s="3">
        <v>10</v>
      </c>
      <c r="F17">
        <v>100</v>
      </c>
      <c r="G17" s="6">
        <v>76</v>
      </c>
      <c r="H17" s="3">
        <v>100</v>
      </c>
      <c r="I17" s="3">
        <v>80</v>
      </c>
      <c r="J17" s="7">
        <v>5</v>
      </c>
      <c r="K17" s="3">
        <v>5</v>
      </c>
      <c r="L17" s="3"/>
      <c r="M17" s="3">
        <v>100</v>
      </c>
      <c r="N17" s="3">
        <v>80</v>
      </c>
      <c r="O17" s="3">
        <v>100</v>
      </c>
      <c r="P17" s="3"/>
      <c r="Q17" s="3">
        <v>10</v>
      </c>
      <c r="R17" s="8">
        <v>90</v>
      </c>
      <c r="S17" s="9">
        <v>6</v>
      </c>
      <c r="T17" s="3">
        <f>R17+S17</f>
        <v>96</v>
      </c>
      <c r="U17" s="3">
        <v>100</v>
      </c>
      <c r="V17" s="3">
        <v>5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2">
        <f>((C17+F17+O17+U17)/4+(H17+I17+M17+N17)/4)/2</f>
        <v>95</v>
      </c>
      <c r="AO17" s="2">
        <f>(E17+J17+G17/4+2*Q17)/0.6</f>
        <v>90</v>
      </c>
      <c r="AP17" s="2">
        <f>(D17/2+K17+L17+V17)/0.2</f>
        <v>72.5</v>
      </c>
      <c r="AQ17" s="2">
        <f>T17</f>
        <v>96</v>
      </c>
      <c r="AR17" s="4">
        <f>(AN17*0.25+AQ17*0.3+AO17*0.15+AP17*0.1)/0.8</f>
        <v>91.624999999999986</v>
      </c>
    </row>
    <row r="18" spans="1:44">
      <c r="A18" s="12">
        <v>23012</v>
      </c>
      <c r="B18" s="5">
        <v>10</v>
      </c>
      <c r="C18">
        <v>89</v>
      </c>
      <c r="D18" s="3">
        <v>9</v>
      </c>
      <c r="E18" s="3">
        <v>9</v>
      </c>
      <c r="F18">
        <v>100</v>
      </c>
      <c r="G18" s="6">
        <v>78</v>
      </c>
      <c r="H18" s="3">
        <v>100</v>
      </c>
      <c r="I18" s="3">
        <v>83</v>
      </c>
      <c r="J18" s="7">
        <v>10</v>
      </c>
      <c r="K18" s="3">
        <v>4</v>
      </c>
      <c r="L18" s="3">
        <v>5</v>
      </c>
      <c r="M18" s="3">
        <v>100</v>
      </c>
      <c r="N18" s="3">
        <v>80</v>
      </c>
      <c r="O18" s="3">
        <v>100</v>
      </c>
      <c r="P18" s="3"/>
      <c r="Q18" s="3">
        <v>9</v>
      </c>
      <c r="R18" s="8">
        <v>78</v>
      </c>
      <c r="S18" s="9">
        <v>10</v>
      </c>
      <c r="T18" s="3">
        <f>R18+S18</f>
        <v>88</v>
      </c>
      <c r="U18" s="3">
        <v>100</v>
      </c>
      <c r="V18" s="3">
        <v>5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2">
        <f>((C18+F18+O18+U18)/4+(H18+I18+M18+N18)/4)/2</f>
        <v>94</v>
      </c>
      <c r="AO18" s="2">
        <f>(E18+J18+G18/4+2*Q18)/0.6</f>
        <v>94.166666666666671</v>
      </c>
      <c r="AP18" s="2">
        <f>(D18/2+K18+L18+V18)/0.2</f>
        <v>92.5</v>
      </c>
      <c r="AQ18" s="2">
        <f>T18</f>
        <v>88</v>
      </c>
      <c r="AR18" s="4">
        <f>(AN18*0.25+AQ18*0.3+AO18*0.15+AP18*0.1)/0.8</f>
        <v>91.59375</v>
      </c>
    </row>
    <row r="19" spans="1:44">
      <c r="A19" s="12" t="s">
        <v>88</v>
      </c>
      <c r="B19" s="5">
        <v>10</v>
      </c>
      <c r="C19">
        <v>99</v>
      </c>
      <c r="D19" s="3">
        <v>9</v>
      </c>
      <c r="E19" s="3">
        <v>10</v>
      </c>
      <c r="F19">
        <v>100</v>
      </c>
      <c r="G19" s="6">
        <v>78</v>
      </c>
      <c r="H19" s="3">
        <v>100</v>
      </c>
      <c r="I19" s="3">
        <v>78</v>
      </c>
      <c r="J19" s="7">
        <v>10</v>
      </c>
      <c r="K19" s="3">
        <v>5</v>
      </c>
      <c r="L19" s="3">
        <v>5</v>
      </c>
      <c r="M19" s="3">
        <v>100</v>
      </c>
      <c r="N19" s="3">
        <v>85</v>
      </c>
      <c r="O19" s="3">
        <v>100</v>
      </c>
      <c r="P19" s="3"/>
      <c r="Q19" s="3">
        <v>8</v>
      </c>
      <c r="R19" s="8">
        <v>78</v>
      </c>
      <c r="S19" s="9">
        <v>7</v>
      </c>
      <c r="T19" s="3">
        <f>R19+S19</f>
        <v>85</v>
      </c>
      <c r="U19" s="3">
        <v>100</v>
      </c>
      <c r="V19" s="3">
        <v>5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2">
        <f>((C19+F19+O19+U19)/4+(H19+I19+M19+N19)/4)/2</f>
        <v>95.25</v>
      </c>
      <c r="AO19" s="2">
        <f>(E19+J19+G19/4+2*Q19)/0.6</f>
        <v>92.5</v>
      </c>
      <c r="AP19" s="2">
        <f>(D19/2+K19+L19+V19)/0.2</f>
        <v>97.5</v>
      </c>
      <c r="AQ19" s="2">
        <f>T19</f>
        <v>85</v>
      </c>
      <c r="AR19" s="4">
        <f>(AN19*0.25+AQ19*0.3+AO19*0.15+AP19*0.1)/0.8</f>
        <v>91.171875</v>
      </c>
    </row>
    <row r="20" spans="1:44">
      <c r="A20" s="12" t="s">
        <v>87</v>
      </c>
      <c r="B20" s="5">
        <v>10</v>
      </c>
      <c r="C20">
        <v>89</v>
      </c>
      <c r="D20" s="3">
        <v>10</v>
      </c>
      <c r="E20" s="3">
        <v>10</v>
      </c>
      <c r="F20">
        <v>100</v>
      </c>
      <c r="G20" s="6">
        <v>78</v>
      </c>
      <c r="H20" s="3">
        <v>100</v>
      </c>
      <c r="I20" s="3">
        <v>70</v>
      </c>
      <c r="J20" s="7">
        <v>10</v>
      </c>
      <c r="K20" s="3">
        <v>5</v>
      </c>
      <c r="L20" s="3">
        <v>5</v>
      </c>
      <c r="M20" s="3">
        <v>100</v>
      </c>
      <c r="N20" s="3">
        <v>100</v>
      </c>
      <c r="O20" s="3">
        <v>100</v>
      </c>
      <c r="P20" s="3"/>
      <c r="Q20" s="3">
        <v>8</v>
      </c>
      <c r="R20" s="8">
        <v>75</v>
      </c>
      <c r="S20" s="9">
        <v>9</v>
      </c>
      <c r="T20" s="3">
        <f>R20+S20</f>
        <v>84</v>
      </c>
      <c r="U20" s="3">
        <v>100</v>
      </c>
      <c r="V20" s="3">
        <v>5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2">
        <f>((C20+F20+O20+U20)/4+(H20+I20+M20+N20)/4)/2</f>
        <v>94.875</v>
      </c>
      <c r="AO20" s="2">
        <f>(E20+J20+G20/4+2*Q20)/0.6</f>
        <v>92.5</v>
      </c>
      <c r="AP20" s="2">
        <f>(D20/2+K20+L20+V20)/0.2</f>
        <v>100</v>
      </c>
      <c r="AQ20" s="2">
        <f>T20</f>
        <v>84</v>
      </c>
      <c r="AR20" s="4">
        <f>(AN20*0.25+AQ20*0.3+AO20*0.15+AP20*0.1)/0.8</f>
        <v>90.9921875</v>
      </c>
    </row>
    <row r="21" spans="1:44">
      <c r="A21" s="12" t="s">
        <v>86</v>
      </c>
      <c r="B21" s="5">
        <v>10</v>
      </c>
      <c r="C21">
        <v>89</v>
      </c>
      <c r="D21" s="3">
        <v>10</v>
      </c>
      <c r="E21" s="3">
        <v>10</v>
      </c>
      <c r="F21">
        <v>100</v>
      </c>
      <c r="G21" s="6">
        <v>78</v>
      </c>
      <c r="H21" s="3">
        <v>100</v>
      </c>
      <c r="I21" s="3">
        <v>85.5</v>
      </c>
      <c r="J21" s="7">
        <v>10</v>
      </c>
      <c r="K21" s="3"/>
      <c r="L21" s="3">
        <v>5</v>
      </c>
      <c r="M21" s="3">
        <v>100</v>
      </c>
      <c r="N21" s="3">
        <v>100</v>
      </c>
      <c r="O21" s="3">
        <v>100</v>
      </c>
      <c r="P21" s="3"/>
      <c r="Q21" s="3">
        <v>8</v>
      </c>
      <c r="R21" s="8">
        <v>81</v>
      </c>
      <c r="S21" s="9">
        <v>9</v>
      </c>
      <c r="T21" s="3">
        <f>R21+S21</f>
        <v>90</v>
      </c>
      <c r="U21" s="3">
        <v>100</v>
      </c>
      <c r="V21" s="3">
        <v>5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2">
        <f>((C21+F21+O21+U21)/4+(H21+I21+M21+N21)/4)/2</f>
        <v>96.8125</v>
      </c>
      <c r="AO21" s="2">
        <f>(E21+J21+G21/4+2*Q21)/0.6</f>
        <v>92.5</v>
      </c>
      <c r="AP21" s="2">
        <f>(D21/2+K21+L21+V21)/0.2</f>
        <v>75</v>
      </c>
      <c r="AQ21" s="2">
        <f>T21</f>
        <v>90</v>
      </c>
      <c r="AR21" s="4">
        <f>(AN21*0.25+AQ21*0.3+AO21*0.15+AP21*0.1)/0.8</f>
        <v>90.72265625</v>
      </c>
    </row>
    <row r="22" spans="1:44">
      <c r="A22" s="12" t="s">
        <v>85</v>
      </c>
      <c r="B22" s="5">
        <v>10</v>
      </c>
      <c r="C22">
        <v>100</v>
      </c>
      <c r="D22" s="3">
        <v>9</v>
      </c>
      <c r="E22" s="3">
        <v>9</v>
      </c>
      <c r="F22">
        <v>100</v>
      </c>
      <c r="G22" s="6">
        <v>76</v>
      </c>
      <c r="H22" s="3">
        <v>100</v>
      </c>
      <c r="I22" s="3">
        <v>61</v>
      </c>
      <c r="J22" s="7">
        <v>9</v>
      </c>
      <c r="K22" s="3">
        <v>5</v>
      </c>
      <c r="L22" s="3">
        <v>5</v>
      </c>
      <c r="M22" s="3">
        <v>100</v>
      </c>
      <c r="N22" s="3">
        <v>100</v>
      </c>
      <c r="O22" s="3">
        <v>100</v>
      </c>
      <c r="P22" s="3"/>
      <c r="Q22" s="3">
        <v>7</v>
      </c>
      <c r="R22" s="8">
        <v>75</v>
      </c>
      <c r="S22" s="9">
        <v>10</v>
      </c>
      <c r="T22" s="3">
        <f>R22+S22</f>
        <v>85</v>
      </c>
      <c r="U22" s="3">
        <v>100</v>
      </c>
      <c r="V22" s="3">
        <v>5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2">
        <f>((C22+F22+O22+U22)/4+(H22+I22+M22+N22)/4)/2</f>
        <v>95.125</v>
      </c>
      <c r="AO22" s="2">
        <f>(E22+J22+G22/4+2*Q22)/0.6</f>
        <v>85</v>
      </c>
      <c r="AP22" s="2">
        <f>(D22/2+K22+L22+V22)/0.2</f>
        <v>97.5</v>
      </c>
      <c r="AQ22" s="2">
        <f>T22</f>
        <v>85</v>
      </c>
      <c r="AR22" s="4">
        <f>(AN22*0.25+AQ22*0.3+AO22*0.15+AP22*0.1)/0.8</f>
        <v>89.7265625</v>
      </c>
    </row>
    <row r="23" spans="1:44">
      <c r="A23" s="12"/>
      <c r="B23" s="5">
        <v>10</v>
      </c>
      <c r="C23">
        <v>78</v>
      </c>
      <c r="D23" s="3">
        <v>10</v>
      </c>
      <c r="E23" s="3">
        <v>10</v>
      </c>
      <c r="F23">
        <v>100</v>
      </c>
      <c r="G23" s="6">
        <v>79</v>
      </c>
      <c r="H23" s="3">
        <v>100</v>
      </c>
      <c r="I23" s="3">
        <v>86.5</v>
      </c>
      <c r="J23" s="7">
        <v>10</v>
      </c>
      <c r="K23" s="3"/>
      <c r="L23" s="3"/>
      <c r="M23" s="3">
        <v>100</v>
      </c>
      <c r="N23" s="3">
        <v>75</v>
      </c>
      <c r="O23" s="3">
        <v>100</v>
      </c>
      <c r="P23" s="3"/>
      <c r="Q23" s="3">
        <v>7</v>
      </c>
      <c r="R23" s="8">
        <v>87</v>
      </c>
      <c r="S23" s="9">
        <v>11</v>
      </c>
      <c r="T23" s="3">
        <f>R23+S23</f>
        <v>98</v>
      </c>
      <c r="U23" s="3">
        <v>100</v>
      </c>
      <c r="V23" s="3">
        <v>5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2">
        <f>((C23+F23+O23+U23)/4+(H23+I23+M23+N23)/4)/2</f>
        <v>92.4375</v>
      </c>
      <c r="AO23" s="2">
        <f>(E23+J23+G23/4+2*Q23)/0.6</f>
        <v>89.583333333333343</v>
      </c>
      <c r="AP23" s="2">
        <f>(D23/2+K23+L23+V23)/0.2</f>
        <v>50</v>
      </c>
      <c r="AQ23" s="2">
        <f>T23</f>
        <v>98</v>
      </c>
      <c r="AR23" s="4">
        <f>(AN23*0.25+AQ23*0.3+AO23*0.15+AP23*0.1)/0.8</f>
        <v>88.68359375</v>
      </c>
    </row>
    <row r="24" spans="1:44">
      <c r="A24" s="12" t="s">
        <v>84</v>
      </c>
      <c r="B24" s="5"/>
      <c r="D24" s="3">
        <v>7</v>
      </c>
      <c r="E24" s="3">
        <v>8.5</v>
      </c>
      <c r="F24">
        <v>80</v>
      </c>
      <c r="G24" s="6">
        <v>76.5</v>
      </c>
      <c r="H24" s="3">
        <v>100</v>
      </c>
      <c r="I24" s="3">
        <v>82.5</v>
      </c>
      <c r="J24" s="7">
        <v>10</v>
      </c>
      <c r="K24" s="3">
        <v>4</v>
      </c>
      <c r="L24" s="3">
        <v>5</v>
      </c>
      <c r="M24" s="3">
        <v>100</v>
      </c>
      <c r="N24" s="3">
        <v>65</v>
      </c>
      <c r="O24" s="3">
        <v>100</v>
      </c>
      <c r="P24" s="3"/>
      <c r="Q24" s="3">
        <v>9</v>
      </c>
      <c r="R24" s="8">
        <v>87</v>
      </c>
      <c r="S24" s="9">
        <v>8</v>
      </c>
      <c r="T24" s="3">
        <f>R24+S24</f>
        <v>95</v>
      </c>
      <c r="U24" s="3">
        <v>100</v>
      </c>
      <c r="V24" s="3">
        <v>5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2">
        <f>((C24+F24+O24+U24)/4+(H24+I24+M24+N24)/4)/2</f>
        <v>78.4375</v>
      </c>
      <c r="AO24" s="2">
        <f>(E24+J24+G24/4+2*Q24)/0.6</f>
        <v>92.708333333333343</v>
      </c>
      <c r="AP24" s="2">
        <f>(D24/2+K24+L24+V24)/0.2</f>
        <v>87.5</v>
      </c>
      <c r="AQ24" s="2">
        <f>T24</f>
        <v>95</v>
      </c>
      <c r="AR24" s="4">
        <f>(AN24*0.25+AQ24*0.3+AO24*0.15+AP24*0.1)/0.8</f>
        <v>88.45703125</v>
      </c>
    </row>
    <row r="25" spans="1:44">
      <c r="A25" s="12" t="s">
        <v>83</v>
      </c>
      <c r="B25" s="5">
        <v>10</v>
      </c>
      <c r="C25">
        <v>88</v>
      </c>
      <c r="D25" s="3">
        <v>8</v>
      </c>
      <c r="E25" s="3">
        <v>9</v>
      </c>
      <c r="F25">
        <v>100</v>
      </c>
      <c r="G25" s="6">
        <v>78</v>
      </c>
      <c r="H25" s="3">
        <v>100</v>
      </c>
      <c r="I25" s="3">
        <v>81.5</v>
      </c>
      <c r="J25" s="7">
        <v>10</v>
      </c>
      <c r="K25" s="3">
        <v>5</v>
      </c>
      <c r="L25" s="3">
        <v>5</v>
      </c>
      <c r="M25" s="3">
        <v>100</v>
      </c>
      <c r="N25" s="3">
        <v>45</v>
      </c>
      <c r="O25" s="3">
        <v>100</v>
      </c>
      <c r="P25" s="3"/>
      <c r="Q25" s="3">
        <v>9</v>
      </c>
      <c r="R25" s="8">
        <v>78</v>
      </c>
      <c r="S25" s="9">
        <v>3</v>
      </c>
      <c r="T25" s="3">
        <f>R25+S25</f>
        <v>81</v>
      </c>
      <c r="U25" s="3">
        <v>100</v>
      </c>
      <c r="V25" s="3">
        <v>5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2">
        <f>((C25+F25+O25+U25)/4+(H25+I25+M25+N25)/4)/2</f>
        <v>89.3125</v>
      </c>
      <c r="AO25" s="2">
        <f>(E25+J25+G25/4+2*Q25)/0.6</f>
        <v>94.166666666666671</v>
      </c>
      <c r="AP25" s="2">
        <f>(D25/2+K25+L25+V25)/0.2</f>
        <v>95</v>
      </c>
      <c r="AQ25" s="2">
        <f>T25</f>
        <v>81</v>
      </c>
      <c r="AR25" s="4">
        <f>(AN25*0.25+AQ25*0.3+AO25*0.15+AP25*0.1)/0.8</f>
        <v>87.816406249999986</v>
      </c>
    </row>
    <row r="26" spans="1:44">
      <c r="A26" s="12" t="s">
        <v>82</v>
      </c>
      <c r="B26" s="5">
        <v>10</v>
      </c>
      <c r="C26">
        <v>99</v>
      </c>
      <c r="D26" s="3">
        <v>9</v>
      </c>
      <c r="E26" s="3">
        <v>9</v>
      </c>
      <c r="F26">
        <v>100</v>
      </c>
      <c r="G26" s="6">
        <v>74</v>
      </c>
      <c r="H26" s="3">
        <v>100</v>
      </c>
      <c r="I26" s="3">
        <v>83</v>
      </c>
      <c r="J26" s="3"/>
      <c r="K26" s="3">
        <v>5</v>
      </c>
      <c r="L26" s="3"/>
      <c r="M26" s="3">
        <v>100</v>
      </c>
      <c r="N26" s="3"/>
      <c r="O26" s="3">
        <v>100</v>
      </c>
      <c r="P26" s="3"/>
      <c r="Q26" s="3">
        <v>9</v>
      </c>
      <c r="R26" s="8">
        <v>90</v>
      </c>
      <c r="S26" s="9">
        <v>9</v>
      </c>
      <c r="T26" s="3">
        <f>R26+S26</f>
        <v>99</v>
      </c>
      <c r="U26" s="3">
        <v>100</v>
      </c>
      <c r="V26" s="3">
        <v>5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2">
        <f>((C26+F26+O26+U26)/4+(H26+I26+M26+N26)/4)/2</f>
        <v>85.25</v>
      </c>
      <c r="AO26" s="2">
        <f>(E26+J26+G26/4+2*Q26)/0.6</f>
        <v>75.833333333333343</v>
      </c>
      <c r="AP26" s="2">
        <f>(D26/2+K26+L26+V26)/0.2</f>
        <v>72.5</v>
      </c>
      <c r="AQ26" s="2">
        <f>T26</f>
        <v>99</v>
      </c>
      <c r="AR26" s="4">
        <f>(AN26*0.25+AQ26*0.3+AO26*0.15+AP26*0.1)/0.8</f>
        <v>87.046875</v>
      </c>
    </row>
    <row r="27" spans="1:44">
      <c r="A27" s="12">
        <v>80542</v>
      </c>
      <c r="B27" s="5">
        <v>10</v>
      </c>
      <c r="C27">
        <v>78</v>
      </c>
      <c r="D27" s="3">
        <v>9</v>
      </c>
      <c r="E27" s="3">
        <v>10</v>
      </c>
      <c r="F27">
        <v>100</v>
      </c>
      <c r="G27" s="6">
        <v>78</v>
      </c>
      <c r="H27" s="3">
        <v>100</v>
      </c>
      <c r="I27" s="3">
        <v>73</v>
      </c>
      <c r="J27" s="7">
        <v>5</v>
      </c>
      <c r="K27" s="3">
        <v>5</v>
      </c>
      <c r="L27" s="3">
        <v>5</v>
      </c>
      <c r="M27" s="3">
        <v>100</v>
      </c>
      <c r="N27" s="3">
        <v>85</v>
      </c>
      <c r="O27" s="3">
        <v>100</v>
      </c>
      <c r="P27" s="3"/>
      <c r="Q27" s="3">
        <v>8</v>
      </c>
      <c r="R27" s="8">
        <v>72</v>
      </c>
      <c r="S27" s="9">
        <v>8</v>
      </c>
      <c r="T27" s="3">
        <f>R27+S27</f>
        <v>80</v>
      </c>
      <c r="U27" s="3">
        <v>100</v>
      </c>
      <c r="V27" s="3">
        <v>5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2">
        <f>((C27+F27+O27+U27)/4+(H27+I27+M27+N27)/4)/2</f>
        <v>92</v>
      </c>
      <c r="AO27" s="2">
        <f>(E27+J27+G27/4+2*Q27)/0.6</f>
        <v>84.166666666666671</v>
      </c>
      <c r="AP27" s="2">
        <f>(D27/2+K27+L27+V27)/0.2</f>
        <v>97.5</v>
      </c>
      <c r="AQ27" s="2">
        <f>T27</f>
        <v>80</v>
      </c>
      <c r="AR27" s="4">
        <f>(AN27*0.25+AQ27*0.3+AO27*0.15+AP27*0.1)/0.8</f>
        <v>86.71875</v>
      </c>
    </row>
    <row r="28" spans="1:44">
      <c r="A28" s="12" t="s">
        <v>81</v>
      </c>
      <c r="B28" s="5">
        <v>10</v>
      </c>
      <c r="C28">
        <v>89</v>
      </c>
      <c r="D28" s="3">
        <v>9</v>
      </c>
      <c r="E28" s="3">
        <v>10</v>
      </c>
      <c r="F28">
        <v>100</v>
      </c>
      <c r="G28" s="6">
        <v>76</v>
      </c>
      <c r="H28" s="3">
        <v>100</v>
      </c>
      <c r="I28" s="3">
        <v>75.5</v>
      </c>
      <c r="J28" s="7">
        <v>10</v>
      </c>
      <c r="K28" s="3">
        <v>3</v>
      </c>
      <c r="L28" s="3">
        <v>5</v>
      </c>
      <c r="M28" s="3">
        <v>100</v>
      </c>
      <c r="N28" s="3">
        <v>60</v>
      </c>
      <c r="O28" s="3">
        <v>100</v>
      </c>
      <c r="P28" s="3"/>
      <c r="Q28" s="3">
        <v>9</v>
      </c>
      <c r="R28" s="8">
        <v>72</v>
      </c>
      <c r="S28" s="9">
        <v>7</v>
      </c>
      <c r="T28" s="3">
        <f>R28+S28</f>
        <v>79</v>
      </c>
      <c r="U28" s="3">
        <v>100</v>
      </c>
      <c r="V28" s="3">
        <v>5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2">
        <f>((C28+F28+O28+U28)/4+(H28+I28+M28+N28)/4)/2</f>
        <v>90.5625</v>
      </c>
      <c r="AO28" s="2">
        <f>(E28+J28+G28/4+2*Q28)/0.6</f>
        <v>95</v>
      </c>
      <c r="AP28" s="2">
        <f>(D28/2+K28+L28+V28)/0.2</f>
        <v>87.5</v>
      </c>
      <c r="AQ28" s="2">
        <f>T28</f>
        <v>79</v>
      </c>
      <c r="AR28" s="4">
        <f>(AN28*0.25+AQ28*0.3+AO28*0.15+AP28*0.1)/0.8</f>
        <v>86.67578125</v>
      </c>
    </row>
    <row r="29" spans="1:44">
      <c r="A29" s="12">
        <v>52793</v>
      </c>
      <c r="B29" s="5"/>
      <c r="D29" s="3">
        <v>9</v>
      </c>
      <c r="E29" s="3">
        <v>10</v>
      </c>
      <c r="F29">
        <v>100</v>
      </c>
      <c r="G29" s="6">
        <v>47</v>
      </c>
      <c r="H29" s="3">
        <v>100</v>
      </c>
      <c r="I29" s="3">
        <v>71</v>
      </c>
      <c r="J29" s="7">
        <v>10</v>
      </c>
      <c r="K29" s="3">
        <v>4</v>
      </c>
      <c r="L29" s="3">
        <v>5</v>
      </c>
      <c r="M29" s="3">
        <v>100</v>
      </c>
      <c r="N29" s="3">
        <v>75</v>
      </c>
      <c r="O29" s="3">
        <v>100</v>
      </c>
      <c r="P29" s="3"/>
      <c r="Q29" s="3">
        <v>9</v>
      </c>
      <c r="R29" s="8">
        <v>84</v>
      </c>
      <c r="S29" s="9">
        <v>6</v>
      </c>
      <c r="T29" s="3">
        <f>R29+S29</f>
        <v>90</v>
      </c>
      <c r="U29" s="3">
        <v>100</v>
      </c>
      <c r="V29" s="3">
        <v>5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2">
        <f>((C29+F29+O29+U29)/4+(H29+I29+M29+N29)/4)/2</f>
        <v>80.75</v>
      </c>
      <c r="AO29" s="2">
        <f>(E29+J29+G29/4+2*Q29)/0.6</f>
        <v>82.916666666666671</v>
      </c>
      <c r="AP29" s="2">
        <f>(D29/2+K29+L29+V29)/0.2</f>
        <v>92.5</v>
      </c>
      <c r="AQ29" s="2">
        <f>T29</f>
        <v>90</v>
      </c>
      <c r="AR29" s="4">
        <f>(AN29*0.25+AQ29*0.3+AO29*0.15+AP29*0.1)/0.8</f>
        <v>86.09375</v>
      </c>
    </row>
    <row r="30" spans="1:44">
      <c r="A30" s="12" t="s">
        <v>80</v>
      </c>
      <c r="B30" s="5">
        <v>10</v>
      </c>
      <c r="C30">
        <v>100</v>
      </c>
      <c r="D30" s="3">
        <v>10</v>
      </c>
      <c r="E30" s="3">
        <v>10</v>
      </c>
      <c r="F30">
        <v>100</v>
      </c>
      <c r="G30" s="6">
        <v>79.5</v>
      </c>
      <c r="H30" s="3">
        <v>100</v>
      </c>
      <c r="I30" s="3">
        <v>76</v>
      </c>
      <c r="J30" s="7">
        <v>10</v>
      </c>
      <c r="K30" s="3"/>
      <c r="L30" s="3"/>
      <c r="M30" s="3">
        <v>100</v>
      </c>
      <c r="N30" s="3">
        <v>97</v>
      </c>
      <c r="O30" s="3">
        <v>100</v>
      </c>
      <c r="P30" s="3"/>
      <c r="Q30" s="3">
        <v>9</v>
      </c>
      <c r="R30" s="8">
        <v>78</v>
      </c>
      <c r="S30" s="9">
        <v>5</v>
      </c>
      <c r="T30" s="3">
        <f>R30+S30</f>
        <v>83</v>
      </c>
      <c r="U30" s="3">
        <v>100</v>
      </c>
      <c r="V30" s="3">
        <v>5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2">
        <f>((C30+F30+O30+U30)/4+(H30+I30+M30+N30)/4)/2</f>
        <v>96.625</v>
      </c>
      <c r="AO30" s="2">
        <f>(E30+J30+G30/4+2*Q30)/0.6</f>
        <v>96.458333333333343</v>
      </c>
      <c r="AP30" s="2">
        <f>(D30/2+K30+L30+V30)/0.2</f>
        <v>50</v>
      </c>
      <c r="AQ30" s="2">
        <f>T30</f>
        <v>83</v>
      </c>
      <c r="AR30" s="4">
        <f>(AN30*0.25+AQ30*0.3+AO30*0.15+AP30*0.1)/0.8</f>
        <v>85.65625</v>
      </c>
    </row>
    <row r="31" spans="1:44">
      <c r="A31" s="12" t="s">
        <v>79</v>
      </c>
      <c r="B31" s="5">
        <v>10</v>
      </c>
      <c r="C31">
        <v>78</v>
      </c>
      <c r="D31" s="3"/>
      <c r="E31" s="3">
        <v>9</v>
      </c>
      <c r="F31">
        <v>100</v>
      </c>
      <c r="G31" s="6">
        <v>77</v>
      </c>
      <c r="H31" s="3">
        <v>100</v>
      </c>
      <c r="I31" s="3">
        <v>75</v>
      </c>
      <c r="J31" s="7">
        <v>10</v>
      </c>
      <c r="K31" s="3">
        <v>4</v>
      </c>
      <c r="L31" s="3">
        <v>5</v>
      </c>
      <c r="M31" s="3">
        <v>100</v>
      </c>
      <c r="N31" s="3">
        <v>55</v>
      </c>
      <c r="O31" s="3">
        <v>100</v>
      </c>
      <c r="P31" s="3"/>
      <c r="Q31" s="3">
        <v>5</v>
      </c>
      <c r="R31" s="8">
        <v>81</v>
      </c>
      <c r="S31" s="9">
        <v>10</v>
      </c>
      <c r="T31" s="3">
        <f>R31+S31</f>
        <v>91</v>
      </c>
      <c r="U31" s="3">
        <v>100</v>
      </c>
      <c r="V31" s="3">
        <v>5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2">
        <f>((C31+F31+O31+U31)/4+(H31+I31+M31+N31)/4)/2</f>
        <v>88.5</v>
      </c>
      <c r="AO31" s="2">
        <f>(E31+J31+G31/4+2*Q31)/0.6</f>
        <v>80.416666666666671</v>
      </c>
      <c r="AP31" s="2">
        <f>(D31/2+K31+L31+V31)/0.2</f>
        <v>70</v>
      </c>
      <c r="AQ31" s="2">
        <f>T31</f>
        <v>91</v>
      </c>
      <c r="AR31" s="4">
        <f>(AN31*0.25+AQ31*0.3+AO31*0.15+AP31*0.1)/0.8</f>
        <v>85.609374999999986</v>
      </c>
    </row>
    <row r="32" spans="1:44">
      <c r="A32" s="12" t="s">
        <v>78</v>
      </c>
      <c r="B32" s="5">
        <v>10</v>
      </c>
      <c r="C32">
        <v>89</v>
      </c>
      <c r="D32" s="3">
        <v>9</v>
      </c>
      <c r="E32" s="3">
        <v>9</v>
      </c>
      <c r="F32">
        <v>100</v>
      </c>
      <c r="G32" s="6">
        <v>78</v>
      </c>
      <c r="H32" s="3">
        <v>100</v>
      </c>
      <c r="I32" s="3">
        <v>79.5</v>
      </c>
      <c r="J32" s="7">
        <v>10</v>
      </c>
      <c r="K32" s="3">
        <v>4</v>
      </c>
      <c r="L32" s="3">
        <v>5</v>
      </c>
      <c r="M32" s="3">
        <v>100</v>
      </c>
      <c r="N32" s="3">
        <v>60</v>
      </c>
      <c r="O32" s="3">
        <v>100</v>
      </c>
      <c r="P32" s="3"/>
      <c r="Q32" s="3">
        <v>8</v>
      </c>
      <c r="R32" s="8">
        <v>66</v>
      </c>
      <c r="S32" s="9">
        <v>10</v>
      </c>
      <c r="T32" s="3">
        <f>R32+S32</f>
        <v>76</v>
      </c>
      <c r="U32" s="3">
        <v>100</v>
      </c>
      <c r="V32" s="3">
        <v>5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2">
        <f>((C32+F32+O32+U32)/4+(H32+I32+M32+N32)/4)/2</f>
        <v>91.0625</v>
      </c>
      <c r="AO32" s="2">
        <f>(E32+J32+G32/4+2*Q32)/0.6</f>
        <v>90.833333333333343</v>
      </c>
      <c r="AP32" s="2">
        <f>(D32/2+K32+L32+V32)/0.2</f>
        <v>92.5</v>
      </c>
      <c r="AQ32" s="2">
        <f>T32</f>
        <v>76</v>
      </c>
      <c r="AR32" s="4">
        <f>(AN32*0.25+AQ32*0.3+AO32*0.15+AP32*0.1)/0.8</f>
        <v>85.550781249999986</v>
      </c>
    </row>
    <row r="33" spans="1:44">
      <c r="A33" s="12" t="s">
        <v>77</v>
      </c>
      <c r="B33" s="5">
        <v>10</v>
      </c>
      <c r="C33">
        <v>78</v>
      </c>
      <c r="D33" s="3">
        <v>9</v>
      </c>
      <c r="E33" s="3">
        <v>9</v>
      </c>
      <c r="F33">
        <v>100</v>
      </c>
      <c r="G33" s="6">
        <v>72.5</v>
      </c>
      <c r="H33" s="3">
        <v>100</v>
      </c>
      <c r="I33" s="3">
        <v>86</v>
      </c>
      <c r="J33" s="7">
        <v>9</v>
      </c>
      <c r="K33" s="3">
        <v>5</v>
      </c>
      <c r="L33" s="3">
        <v>5</v>
      </c>
      <c r="M33" s="3">
        <v>100</v>
      </c>
      <c r="N33" s="3">
        <v>75</v>
      </c>
      <c r="O33" s="3">
        <v>100</v>
      </c>
      <c r="P33" s="3"/>
      <c r="Q33" s="3">
        <v>8</v>
      </c>
      <c r="R33" s="8">
        <v>69</v>
      </c>
      <c r="S33" s="9">
        <v>6</v>
      </c>
      <c r="T33" s="3">
        <f>R33+S33</f>
        <v>75</v>
      </c>
      <c r="U33" s="3">
        <v>100</v>
      </c>
      <c r="V33" s="3">
        <v>5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2">
        <f>((C33+F33+O33+U33)/4+(H33+I33+M33+N33)/4)/2</f>
        <v>92.375</v>
      </c>
      <c r="AO33" s="2">
        <f>(E33+J33+G33/4+2*Q33)/0.6</f>
        <v>86.875</v>
      </c>
      <c r="AP33" s="2">
        <f>(D33/2+K33+L33+V33)/0.2</f>
        <v>97.5</v>
      </c>
      <c r="AQ33" s="2">
        <f>T33</f>
        <v>75</v>
      </c>
      <c r="AR33" s="4">
        <f>(AN33*0.25+AQ33*0.3+AO33*0.15+AP33*0.1)/0.8</f>
        <v>85.46875</v>
      </c>
    </row>
    <row r="34" spans="1:44">
      <c r="A34" s="12" t="s">
        <v>76</v>
      </c>
      <c r="B34" s="5">
        <v>10</v>
      </c>
      <c r="C34">
        <v>100</v>
      </c>
      <c r="D34" s="3">
        <v>9</v>
      </c>
      <c r="E34" s="3">
        <v>10</v>
      </c>
      <c r="F34">
        <v>100</v>
      </c>
      <c r="G34" s="6">
        <v>58</v>
      </c>
      <c r="H34" s="3">
        <v>100</v>
      </c>
      <c r="I34" s="3">
        <v>72</v>
      </c>
      <c r="J34" s="7">
        <v>10</v>
      </c>
      <c r="K34" s="3">
        <v>4</v>
      </c>
      <c r="L34" s="3">
        <v>5</v>
      </c>
      <c r="M34" s="3">
        <v>100</v>
      </c>
      <c r="N34" s="3">
        <v>85</v>
      </c>
      <c r="O34" s="3">
        <v>100</v>
      </c>
      <c r="P34" s="3"/>
      <c r="Q34" s="3">
        <v>9</v>
      </c>
      <c r="R34" s="8">
        <v>63</v>
      </c>
      <c r="S34" s="9">
        <v>11</v>
      </c>
      <c r="T34" s="3">
        <f>R34+S34</f>
        <v>74</v>
      </c>
      <c r="U34" s="3">
        <v>100</v>
      </c>
      <c r="V34" s="3">
        <v>5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2">
        <f>((C34+F34+O34+U34)/4+(H34+I34+M34+N34)/4)/2</f>
        <v>94.625</v>
      </c>
      <c r="AO34" s="2">
        <f>(E34+J34+G34/4+2*Q34)/0.6</f>
        <v>87.5</v>
      </c>
      <c r="AP34" s="2">
        <f>(D34/2+K34+L34+V34)/0.2</f>
        <v>92.5</v>
      </c>
      <c r="AQ34" s="2">
        <f>T34</f>
        <v>74</v>
      </c>
      <c r="AR34" s="4">
        <f>(AN34*0.25+AQ34*0.3+AO34*0.15+AP34*0.1)/0.8</f>
        <v>85.2890625</v>
      </c>
    </row>
    <row r="35" spans="1:44">
      <c r="A35" s="12">
        <v>96528</v>
      </c>
      <c r="B35" s="5"/>
      <c r="D35" s="3">
        <v>9</v>
      </c>
      <c r="E35" s="3">
        <v>10</v>
      </c>
      <c r="F35">
        <v>100</v>
      </c>
      <c r="G35" s="6">
        <v>77</v>
      </c>
      <c r="H35" s="3">
        <v>100</v>
      </c>
      <c r="I35" s="3">
        <v>74.5</v>
      </c>
      <c r="J35" s="7">
        <v>10</v>
      </c>
      <c r="K35" s="3">
        <v>3</v>
      </c>
      <c r="L35" s="3">
        <v>4</v>
      </c>
      <c r="M35" s="3">
        <v>100</v>
      </c>
      <c r="N35" s="3">
        <v>65</v>
      </c>
      <c r="O35" s="3">
        <v>100</v>
      </c>
      <c r="P35" s="3"/>
      <c r="Q35" s="3">
        <v>8</v>
      </c>
      <c r="R35" s="8">
        <v>78</v>
      </c>
      <c r="S35" s="9">
        <v>8</v>
      </c>
      <c r="T35" s="3">
        <f>R35+S35</f>
        <v>86</v>
      </c>
      <c r="U35" s="3">
        <v>100</v>
      </c>
      <c r="V35" s="3">
        <v>5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2">
        <f>((C35+F35+O35+U35)/4+(H35+I35+M35+N35)/4)/2</f>
        <v>79.9375</v>
      </c>
      <c r="AO35" s="2">
        <f>(E35+J35+G35/4+2*Q35)/0.6</f>
        <v>92.083333333333343</v>
      </c>
      <c r="AP35" s="2">
        <f>(D35/2+K35+L35+V35)/0.2</f>
        <v>82.5</v>
      </c>
      <c r="AQ35" s="2">
        <f>T35</f>
        <v>86</v>
      </c>
      <c r="AR35" s="4">
        <f>(AN35*0.25+AQ35*0.3+AO35*0.15+AP35*0.1)/0.8</f>
        <v>84.808593749999986</v>
      </c>
    </row>
    <row r="36" spans="1:44">
      <c r="A36" s="12"/>
      <c r="B36" s="5">
        <v>10</v>
      </c>
      <c r="D36" s="3">
        <v>10</v>
      </c>
      <c r="E36" s="3">
        <v>10</v>
      </c>
      <c r="F36">
        <v>100</v>
      </c>
      <c r="G36" s="6">
        <v>78</v>
      </c>
      <c r="H36" s="3">
        <v>100</v>
      </c>
      <c r="I36" s="3">
        <v>78.5</v>
      </c>
      <c r="J36" s="3"/>
      <c r="K36" s="3">
        <v>4</v>
      </c>
      <c r="L36" s="3">
        <v>5</v>
      </c>
      <c r="M36" s="3">
        <v>100</v>
      </c>
      <c r="N36" s="3">
        <v>100</v>
      </c>
      <c r="O36" s="3">
        <v>100</v>
      </c>
      <c r="P36" s="3"/>
      <c r="Q36" s="3">
        <v>9</v>
      </c>
      <c r="R36" s="8">
        <v>69</v>
      </c>
      <c r="S36" s="9">
        <v>14</v>
      </c>
      <c r="T36" s="3">
        <f>R36+S36</f>
        <v>83</v>
      </c>
      <c r="U36" s="3">
        <v>100</v>
      </c>
      <c r="V36" s="3">
        <v>5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2">
        <f>((C36+F36+O36+U36)/4+(H36+I36+M36+N36)/4)/2</f>
        <v>84.8125</v>
      </c>
      <c r="AO36" s="2">
        <f>(E36+J36+G36/4+2*Q36)/0.6</f>
        <v>79.166666666666671</v>
      </c>
      <c r="AP36" s="2">
        <f>(D36/2+K36+L36+V36)/0.2</f>
        <v>95</v>
      </c>
      <c r="AQ36" s="2">
        <f>T36</f>
        <v>83</v>
      </c>
      <c r="AR36" s="4">
        <f>(AN36*0.25+AQ36*0.3+AO36*0.15+AP36*0.1)/0.8</f>
        <v>84.34765625</v>
      </c>
    </row>
    <row r="37" spans="1:44">
      <c r="A37" s="12">
        <v>42425</v>
      </c>
      <c r="B37" s="5">
        <v>10</v>
      </c>
      <c r="C37">
        <v>89</v>
      </c>
      <c r="D37" s="3">
        <v>7</v>
      </c>
      <c r="E37" s="3">
        <v>10</v>
      </c>
      <c r="F37">
        <v>100</v>
      </c>
      <c r="G37" s="6">
        <v>77</v>
      </c>
      <c r="H37" s="3">
        <v>100</v>
      </c>
      <c r="I37" s="3">
        <v>47.5</v>
      </c>
      <c r="J37" s="7">
        <v>10</v>
      </c>
      <c r="K37" s="3">
        <v>4</v>
      </c>
      <c r="L37" s="3">
        <v>5</v>
      </c>
      <c r="M37" s="3">
        <v>100</v>
      </c>
      <c r="N37" s="3">
        <v>55</v>
      </c>
      <c r="O37" s="3">
        <v>100</v>
      </c>
      <c r="P37" s="3"/>
      <c r="Q37" s="3">
        <v>8</v>
      </c>
      <c r="R37" s="8">
        <v>69</v>
      </c>
      <c r="S37" s="9">
        <v>8</v>
      </c>
      <c r="T37" s="3">
        <f>R37+S37</f>
        <v>77</v>
      </c>
      <c r="U37" s="3">
        <v>100</v>
      </c>
      <c r="V37" s="3">
        <v>5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2">
        <f>((C37+F37+O37+U37)/4+(H37+I37+M37+N37)/4)/2</f>
        <v>86.4375</v>
      </c>
      <c r="AO37" s="2">
        <f>(E37+J37+G37/4+2*Q37)/0.6</f>
        <v>92.083333333333343</v>
      </c>
      <c r="AP37" s="2">
        <f>(D37/2+K37+L37+V37)/0.2</f>
        <v>87.5</v>
      </c>
      <c r="AQ37" s="2">
        <f>T37</f>
        <v>77</v>
      </c>
      <c r="AR37" s="4">
        <f>(AN37*0.25+AQ37*0.3+AO37*0.15+AP37*0.1)/0.8</f>
        <v>84.089843749999986</v>
      </c>
    </row>
    <row r="38" spans="1:44">
      <c r="A38" s="12" t="s">
        <v>75</v>
      </c>
      <c r="B38" s="5"/>
      <c r="D38" s="3">
        <v>10</v>
      </c>
      <c r="E38" s="3">
        <v>10</v>
      </c>
      <c r="F38">
        <v>100</v>
      </c>
      <c r="G38" s="6">
        <v>75</v>
      </c>
      <c r="H38" s="6">
        <v>100</v>
      </c>
      <c r="I38" s="3">
        <v>76</v>
      </c>
      <c r="J38" s="7">
        <v>10</v>
      </c>
      <c r="K38" s="3">
        <v>3</v>
      </c>
      <c r="L38" s="3">
        <v>5</v>
      </c>
      <c r="M38" s="3">
        <v>100</v>
      </c>
      <c r="N38" s="3">
        <v>44</v>
      </c>
      <c r="O38" s="3">
        <v>100</v>
      </c>
      <c r="P38" s="3"/>
      <c r="Q38" s="3">
        <v>4</v>
      </c>
      <c r="R38" s="8">
        <v>84</v>
      </c>
      <c r="S38" s="9">
        <v>6</v>
      </c>
      <c r="T38" s="3">
        <f>R38+S38</f>
        <v>90</v>
      </c>
      <c r="U38" s="3">
        <v>100</v>
      </c>
      <c r="V38" s="3">
        <v>5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2">
        <f>((C38+F38+O38+U38)/4+(H38+I38+M38+N38)/4)/2</f>
        <v>77.5</v>
      </c>
      <c r="AO38" s="2">
        <f>(E38+J38+G38/4+2*Q38)/0.6</f>
        <v>77.916666666666671</v>
      </c>
      <c r="AP38" s="2">
        <f>(D38/2+K38+L38+V38)/0.2</f>
        <v>90</v>
      </c>
      <c r="AQ38" s="2">
        <f>T38</f>
        <v>90</v>
      </c>
      <c r="AR38" s="4">
        <f>(AN38*0.25+AQ38*0.3+AO38*0.15+AP38*0.1)/0.8</f>
        <v>83.828125</v>
      </c>
    </row>
    <row r="39" spans="1:44">
      <c r="A39" s="12" t="s">
        <v>74</v>
      </c>
      <c r="B39" s="5">
        <v>10</v>
      </c>
      <c r="C39">
        <v>100</v>
      </c>
      <c r="D39" s="3">
        <v>10</v>
      </c>
      <c r="E39" s="3">
        <v>10</v>
      </c>
      <c r="F39">
        <v>100</v>
      </c>
      <c r="G39" s="6">
        <v>73.5</v>
      </c>
      <c r="H39" s="3">
        <v>100</v>
      </c>
      <c r="I39" s="3">
        <v>93</v>
      </c>
      <c r="J39" s="7">
        <v>9</v>
      </c>
      <c r="K39" s="3">
        <v>3</v>
      </c>
      <c r="L39" s="3">
        <v>5</v>
      </c>
      <c r="M39" s="3">
        <v>100</v>
      </c>
      <c r="N39" s="3">
        <v>85</v>
      </c>
      <c r="O39" s="3">
        <v>100</v>
      </c>
      <c r="P39" s="3"/>
      <c r="Q39" s="3">
        <v>6</v>
      </c>
      <c r="R39" s="8">
        <v>78</v>
      </c>
      <c r="S39" s="9">
        <v>3</v>
      </c>
      <c r="T39" s="3">
        <f>R39+S39</f>
        <v>81</v>
      </c>
      <c r="U39" s="3"/>
      <c r="V39" s="3">
        <v>5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2">
        <f>((C39+F39+O39+U39)/4+(H39+I39+M39+N39)/4)/2</f>
        <v>84.75</v>
      </c>
      <c r="AO39" s="2">
        <f>(E39+J39+G39/4+2*Q39)/0.6</f>
        <v>82.291666666666671</v>
      </c>
      <c r="AP39" s="2">
        <f>(D39/2+K39+L39+V39)/0.2</f>
        <v>90</v>
      </c>
      <c r="AQ39" s="2">
        <f>T39</f>
        <v>81</v>
      </c>
      <c r="AR39" s="4">
        <f>(AN39*0.25+AQ39*0.3+AO39*0.15+AP39*0.1)/0.8</f>
        <v>83.539062499999986</v>
      </c>
    </row>
    <row r="40" spans="1:44">
      <c r="A40" s="12" t="s">
        <v>73</v>
      </c>
      <c r="B40" s="5">
        <v>10</v>
      </c>
      <c r="C40">
        <v>89</v>
      </c>
      <c r="D40" s="3">
        <v>8</v>
      </c>
      <c r="E40" s="3">
        <v>9</v>
      </c>
      <c r="F40">
        <v>100</v>
      </c>
      <c r="G40" s="6">
        <v>78</v>
      </c>
      <c r="H40" s="3">
        <v>100</v>
      </c>
      <c r="I40" s="3">
        <v>67.5</v>
      </c>
      <c r="J40" s="7">
        <v>10</v>
      </c>
      <c r="K40" s="3">
        <v>3</v>
      </c>
      <c r="L40" s="3">
        <v>5</v>
      </c>
      <c r="M40" s="3">
        <v>100</v>
      </c>
      <c r="N40" s="3">
        <v>80</v>
      </c>
      <c r="O40" s="3">
        <v>100</v>
      </c>
      <c r="P40" s="3"/>
      <c r="Q40" s="3">
        <v>8</v>
      </c>
      <c r="R40" s="8">
        <v>63</v>
      </c>
      <c r="S40" s="9">
        <v>8</v>
      </c>
      <c r="T40" s="3">
        <f>R40+S40</f>
        <v>71</v>
      </c>
      <c r="U40" s="3">
        <v>100</v>
      </c>
      <c r="V40" s="3">
        <v>5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2">
        <f>((C40+F40+O40+U40)/4+(H40+I40+M40+N40)/4)/2</f>
        <v>92.0625</v>
      </c>
      <c r="AO40" s="2">
        <f>(E40+J40+G40/4+2*Q40)/0.6</f>
        <v>90.833333333333343</v>
      </c>
      <c r="AP40" s="2">
        <f>(D40/2+K40+L40+V40)/0.2</f>
        <v>85</v>
      </c>
      <c r="AQ40" s="2">
        <f>T40</f>
        <v>71</v>
      </c>
      <c r="AR40" s="4">
        <f>(AN40*0.25+AQ40*0.3+AO40*0.15+AP40*0.1)/0.8</f>
        <v>83.050781249999986</v>
      </c>
    </row>
    <row r="41" spans="1:44">
      <c r="A41" s="12" t="s">
        <v>72</v>
      </c>
      <c r="B41" s="5">
        <v>10</v>
      </c>
      <c r="C41">
        <v>100</v>
      </c>
      <c r="D41" s="3">
        <v>8</v>
      </c>
      <c r="E41" s="3">
        <v>7</v>
      </c>
      <c r="F41">
        <v>100</v>
      </c>
      <c r="G41" s="6">
        <v>52.5</v>
      </c>
      <c r="H41" s="3">
        <v>100</v>
      </c>
      <c r="I41" s="3">
        <v>55</v>
      </c>
      <c r="J41" s="7">
        <v>10</v>
      </c>
      <c r="K41" s="3">
        <v>2</v>
      </c>
      <c r="L41" s="3">
        <v>5</v>
      </c>
      <c r="M41" s="3">
        <v>100</v>
      </c>
      <c r="N41" s="3">
        <v>75</v>
      </c>
      <c r="O41" s="3">
        <v>100</v>
      </c>
      <c r="P41" s="3"/>
      <c r="Q41" s="3">
        <v>8</v>
      </c>
      <c r="R41" s="8">
        <v>69</v>
      </c>
      <c r="S41" s="9">
        <v>11</v>
      </c>
      <c r="T41" s="3">
        <f>R41+S41</f>
        <v>80</v>
      </c>
      <c r="U41" s="3">
        <v>100</v>
      </c>
      <c r="V41" s="3">
        <v>5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2">
        <f>((C41+F41+O41+U41)/4+(H41+I41+M41+N41)/4)/2</f>
        <v>91.25</v>
      </c>
      <c r="AO41" s="2">
        <f>(E41+J41+G41/4+2*Q41)/0.6</f>
        <v>76.875</v>
      </c>
      <c r="AP41" s="2">
        <f>(D41/2+K41+L41+V41)/0.2</f>
        <v>80</v>
      </c>
      <c r="AQ41" s="2">
        <f>T41</f>
        <v>80</v>
      </c>
      <c r="AR41" s="4">
        <f>(AN41*0.25+AQ41*0.3+AO41*0.15+AP41*0.1)/0.8</f>
        <v>82.9296875</v>
      </c>
    </row>
    <row r="42" spans="1:44">
      <c r="A42" s="12" t="s">
        <v>71</v>
      </c>
      <c r="B42" s="5">
        <v>10</v>
      </c>
      <c r="C42">
        <v>78</v>
      </c>
      <c r="D42" s="3">
        <v>8</v>
      </c>
      <c r="E42" s="3">
        <v>9</v>
      </c>
      <c r="F42">
        <v>100</v>
      </c>
      <c r="G42" s="6">
        <v>73</v>
      </c>
      <c r="H42" s="3">
        <v>100</v>
      </c>
      <c r="I42" s="3">
        <v>66</v>
      </c>
      <c r="J42" s="7">
        <v>10</v>
      </c>
      <c r="K42" s="3">
        <v>3</v>
      </c>
      <c r="L42" s="3">
        <v>4</v>
      </c>
      <c r="M42" s="3">
        <v>100</v>
      </c>
      <c r="N42" s="3">
        <v>65</v>
      </c>
      <c r="O42" s="3">
        <v>100</v>
      </c>
      <c r="P42" s="3"/>
      <c r="Q42" s="3">
        <v>7</v>
      </c>
      <c r="R42" s="8">
        <v>72</v>
      </c>
      <c r="S42" s="9">
        <v>5.5</v>
      </c>
      <c r="T42" s="3">
        <f>R42+S42</f>
        <v>77.5</v>
      </c>
      <c r="U42" s="3">
        <v>100</v>
      </c>
      <c r="V42" s="3">
        <v>5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2">
        <f>((C42+F42+O42+U42)/4+(H42+I42+M42+N42)/4)/2</f>
        <v>88.625</v>
      </c>
      <c r="AO42" s="2">
        <f>(E42+J42+G42/4+2*Q42)/0.6</f>
        <v>85.416666666666671</v>
      </c>
      <c r="AP42" s="2">
        <f>(D42/2+K42+L42+V42)/0.2</f>
        <v>80</v>
      </c>
      <c r="AQ42" s="2">
        <f>T42</f>
        <v>77.5</v>
      </c>
      <c r="AR42" s="4">
        <f>(AN42*0.25+AQ42*0.3+AO42*0.15+AP42*0.1)/0.8</f>
        <v>82.7734375</v>
      </c>
    </row>
    <row r="43" spans="1:44">
      <c r="A43" s="12" t="s">
        <v>70</v>
      </c>
      <c r="B43" s="5">
        <v>10</v>
      </c>
      <c r="C43">
        <v>99</v>
      </c>
      <c r="D43" s="3">
        <v>9</v>
      </c>
      <c r="E43" s="3">
        <v>10</v>
      </c>
      <c r="F43">
        <v>100</v>
      </c>
      <c r="G43" s="6">
        <v>73.5</v>
      </c>
      <c r="H43" s="3">
        <v>100</v>
      </c>
      <c r="I43" s="3">
        <v>79.5</v>
      </c>
      <c r="J43" s="3"/>
      <c r="K43" s="3"/>
      <c r="L43" s="3">
        <v>5</v>
      </c>
      <c r="M43" s="3">
        <v>100</v>
      </c>
      <c r="N43" s="3">
        <v>100</v>
      </c>
      <c r="O43" s="3">
        <v>100</v>
      </c>
      <c r="P43" s="3"/>
      <c r="Q43" s="3">
        <v>10</v>
      </c>
      <c r="R43" s="8">
        <v>63</v>
      </c>
      <c r="S43" s="9">
        <v>11</v>
      </c>
      <c r="T43" s="3">
        <f>R43+S43</f>
        <v>74</v>
      </c>
      <c r="U43" s="3">
        <v>100</v>
      </c>
      <c r="V43" s="3">
        <v>5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2">
        <f>((C43+F43+O43+U43)/4+(H43+I43+M43+N43)/4)/2</f>
        <v>97.3125</v>
      </c>
      <c r="AO43" s="2">
        <f>(E43+J43+G43/4+2*Q43)/0.6</f>
        <v>80.625</v>
      </c>
      <c r="AP43" s="2">
        <f>(D43/2+K43+L43+V43)/0.2</f>
        <v>72.5</v>
      </c>
      <c r="AQ43" s="2">
        <f>T43</f>
        <v>74</v>
      </c>
      <c r="AR43" s="4">
        <f>(AN43*0.25+AQ43*0.3+AO43*0.15+AP43*0.1)/0.8</f>
        <v>82.33984375</v>
      </c>
    </row>
    <row r="44" spans="1:44">
      <c r="A44" s="12" t="s">
        <v>69</v>
      </c>
      <c r="B44" s="5">
        <v>10</v>
      </c>
      <c r="C44">
        <v>89</v>
      </c>
      <c r="D44" s="3">
        <v>9</v>
      </c>
      <c r="E44" s="3">
        <v>9</v>
      </c>
      <c r="F44">
        <v>100</v>
      </c>
      <c r="G44" s="10"/>
      <c r="H44" s="3">
        <v>100</v>
      </c>
      <c r="I44" s="3">
        <v>79.5</v>
      </c>
      <c r="J44" s="7">
        <v>10</v>
      </c>
      <c r="K44" s="3">
        <v>4</v>
      </c>
      <c r="L44" s="3">
        <v>5</v>
      </c>
      <c r="M44" s="6">
        <v>100</v>
      </c>
      <c r="N44" s="6">
        <v>75</v>
      </c>
      <c r="O44" s="6">
        <v>100</v>
      </c>
      <c r="P44" s="6"/>
      <c r="Q44" s="3">
        <v>8</v>
      </c>
      <c r="R44" s="8">
        <v>72</v>
      </c>
      <c r="S44" s="9">
        <v>10</v>
      </c>
      <c r="T44" s="3">
        <f>R44+S44</f>
        <v>82</v>
      </c>
      <c r="U44" s="3">
        <v>100</v>
      </c>
      <c r="V44" s="3">
        <v>5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2">
        <f>((C44+F44+O44+U44)/4+(H44+I44+M44+N44)/4)/2</f>
        <v>92.9375</v>
      </c>
      <c r="AO44" s="2">
        <f>(E44+J44+G44/4+2*Q44)/0.6</f>
        <v>58.333333333333336</v>
      </c>
      <c r="AP44" s="2">
        <f>(D44/2+K44+L44+V44)/0.2</f>
        <v>92.5</v>
      </c>
      <c r="AQ44" s="2">
        <f>T44</f>
        <v>82</v>
      </c>
      <c r="AR44" s="4">
        <f>(AN44*0.25+AQ44*0.3+AO44*0.15+AP44*0.1)/0.8</f>
        <v>82.292968749999986</v>
      </c>
    </row>
    <row r="45" spans="1:44">
      <c r="A45" s="12" t="s">
        <v>68</v>
      </c>
      <c r="B45" s="5">
        <v>10</v>
      </c>
      <c r="C45">
        <v>100</v>
      </c>
      <c r="D45" s="3">
        <v>8</v>
      </c>
      <c r="E45" s="3">
        <v>9</v>
      </c>
      <c r="F45">
        <v>100</v>
      </c>
      <c r="G45" s="6">
        <v>73</v>
      </c>
      <c r="H45" s="3">
        <v>100</v>
      </c>
      <c r="I45" s="3">
        <v>74</v>
      </c>
      <c r="J45" s="7">
        <v>10</v>
      </c>
      <c r="K45" s="3">
        <v>4</v>
      </c>
      <c r="L45" s="3"/>
      <c r="M45" s="3">
        <v>100</v>
      </c>
      <c r="N45" s="3">
        <v>80</v>
      </c>
      <c r="O45" s="3">
        <v>100</v>
      </c>
      <c r="P45" s="3"/>
      <c r="Q45" s="3">
        <v>7</v>
      </c>
      <c r="R45" s="8">
        <v>72</v>
      </c>
      <c r="S45" s="9">
        <v>4</v>
      </c>
      <c r="T45" s="3">
        <f>R45+S45</f>
        <v>76</v>
      </c>
      <c r="U45" s="3">
        <v>100</v>
      </c>
      <c r="V45" s="3">
        <v>5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2">
        <f>((C45+F45+O45+U45)/4+(H45+I45+M45+N45)/4)/2</f>
        <v>94.25</v>
      </c>
      <c r="AO45" s="2">
        <f>(E45+J45+G45/4+2*Q45)/0.6</f>
        <v>85.416666666666671</v>
      </c>
      <c r="AP45" s="2">
        <f>(D45/2+K45+L45+V45)/0.2</f>
        <v>65</v>
      </c>
      <c r="AQ45" s="2">
        <f>T45</f>
        <v>76</v>
      </c>
      <c r="AR45" s="4">
        <f>(AN45*0.25+AQ45*0.3+AO45*0.15+AP45*0.1)/0.8</f>
        <v>82.093749999999986</v>
      </c>
    </row>
    <row r="46" spans="1:44">
      <c r="A46" s="12" t="s">
        <v>67</v>
      </c>
      <c r="B46" s="5">
        <v>10</v>
      </c>
      <c r="C46">
        <v>100</v>
      </c>
      <c r="D46" s="3">
        <v>9</v>
      </c>
      <c r="E46" s="3">
        <v>9</v>
      </c>
      <c r="F46">
        <v>100</v>
      </c>
      <c r="G46" s="6">
        <v>78</v>
      </c>
      <c r="H46" s="3">
        <v>100</v>
      </c>
      <c r="I46" s="3">
        <v>77.5</v>
      </c>
      <c r="J46" s="7">
        <v>10</v>
      </c>
      <c r="K46" s="3">
        <v>4</v>
      </c>
      <c r="L46" s="3">
        <v>5</v>
      </c>
      <c r="M46" s="3">
        <v>100</v>
      </c>
      <c r="N46" s="3">
        <v>70</v>
      </c>
      <c r="O46" s="3">
        <v>100</v>
      </c>
      <c r="P46" s="3"/>
      <c r="Q46" s="3">
        <v>10</v>
      </c>
      <c r="R46" s="8">
        <v>51</v>
      </c>
      <c r="S46" s="9">
        <v>9</v>
      </c>
      <c r="T46" s="3">
        <f>R46+S46</f>
        <v>60</v>
      </c>
      <c r="U46" s="3">
        <v>100</v>
      </c>
      <c r="V46" s="3">
        <v>5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2">
        <f>((C46+F46+O46+U46)/4+(H46+I46+M46+N46)/4)/2</f>
        <v>93.4375</v>
      </c>
      <c r="AO46" s="2">
        <f>(E46+J46+G46/4+2*Q46)/0.6</f>
        <v>97.5</v>
      </c>
      <c r="AP46" s="2">
        <f>(D46/2+K46+L46+V46)/0.2</f>
        <v>92.5</v>
      </c>
      <c r="AQ46" s="2">
        <f>T46</f>
        <v>60</v>
      </c>
      <c r="AR46" s="4">
        <f>(AN46*0.25+AQ46*0.3+AO46*0.15+AP46*0.1)/0.8</f>
        <v>81.54296875</v>
      </c>
    </row>
    <row r="47" spans="1:44">
      <c r="A47" s="12"/>
      <c r="B47" s="5">
        <v>10</v>
      </c>
      <c r="C47">
        <v>99</v>
      </c>
      <c r="D47" s="3">
        <v>9</v>
      </c>
      <c r="E47" s="3">
        <v>8</v>
      </c>
      <c r="F47">
        <v>100</v>
      </c>
      <c r="G47" s="6">
        <v>77</v>
      </c>
      <c r="H47" s="3">
        <v>100</v>
      </c>
      <c r="I47" s="3">
        <v>83</v>
      </c>
      <c r="J47" s="3"/>
      <c r="K47" s="3">
        <v>4</v>
      </c>
      <c r="L47" s="3">
        <v>5</v>
      </c>
      <c r="M47" s="3">
        <v>100</v>
      </c>
      <c r="N47" s="3">
        <v>60</v>
      </c>
      <c r="O47" s="3">
        <v>100</v>
      </c>
      <c r="P47" s="3"/>
      <c r="Q47" s="3">
        <v>10</v>
      </c>
      <c r="R47" s="8">
        <v>69</v>
      </c>
      <c r="S47" s="9">
        <v>10</v>
      </c>
      <c r="T47" s="3">
        <f>R47+S47</f>
        <v>79</v>
      </c>
      <c r="U47" s="3"/>
      <c r="V47" s="3">
        <v>5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2">
        <f>((C47+F47+O47+U47)/4+(H47+I47+M47+N47)/4)/2</f>
        <v>80.25</v>
      </c>
      <c r="AO47" s="2">
        <f>(E47+J47+G47/4+2*Q47)/0.6</f>
        <v>78.75</v>
      </c>
      <c r="AP47" s="2">
        <f>(D47/2+K47+L47+V47)/0.2</f>
        <v>92.5</v>
      </c>
      <c r="AQ47" s="2">
        <f>T47</f>
        <v>79</v>
      </c>
      <c r="AR47" s="4">
        <f>(AN47*0.25+AQ47*0.3+AO47*0.15+AP47*0.1)/0.8</f>
        <v>81.03125</v>
      </c>
    </row>
    <row r="48" spans="1:44">
      <c r="A48" s="12" t="s">
        <v>66</v>
      </c>
      <c r="B48" s="5">
        <v>10</v>
      </c>
      <c r="C48">
        <v>88</v>
      </c>
      <c r="D48" s="3">
        <v>8</v>
      </c>
      <c r="E48" s="3">
        <v>9</v>
      </c>
      <c r="F48">
        <v>100</v>
      </c>
      <c r="G48" s="6">
        <v>77</v>
      </c>
      <c r="H48" s="3">
        <v>100</v>
      </c>
      <c r="I48" s="3">
        <v>71.5</v>
      </c>
      <c r="J48" s="3"/>
      <c r="K48" s="3">
        <v>4</v>
      </c>
      <c r="L48" s="3">
        <v>5</v>
      </c>
      <c r="M48" s="3">
        <v>100</v>
      </c>
      <c r="N48" s="3">
        <v>75</v>
      </c>
      <c r="O48" s="3">
        <v>100</v>
      </c>
      <c r="P48" s="3"/>
      <c r="Q48" s="3">
        <v>9</v>
      </c>
      <c r="R48" s="8">
        <v>69</v>
      </c>
      <c r="S48" s="9">
        <v>2</v>
      </c>
      <c r="T48" s="3">
        <f>R48+S48</f>
        <v>71</v>
      </c>
      <c r="U48" s="3">
        <v>100</v>
      </c>
      <c r="V48" s="3">
        <v>5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2">
        <f>((C48+F48+O48+U48)/4+(H48+I48+M48+N48)/4)/2</f>
        <v>91.8125</v>
      </c>
      <c r="AO48" s="2">
        <f>(E48+J48+G48/4+2*Q48)/0.6</f>
        <v>77.083333333333343</v>
      </c>
      <c r="AP48" s="2">
        <f>(D48/2+K48+L48+V48)/0.2</f>
        <v>90</v>
      </c>
      <c r="AQ48" s="2">
        <f>T48</f>
        <v>71</v>
      </c>
      <c r="AR48" s="4">
        <f>(AN48*0.25+AQ48*0.3+AO48*0.15+AP48*0.1)/0.8</f>
        <v>81.019531249999986</v>
      </c>
    </row>
    <row r="49" spans="1:44">
      <c r="A49" s="12" t="s">
        <v>65</v>
      </c>
      <c r="B49" s="5">
        <v>10</v>
      </c>
      <c r="D49" s="3"/>
      <c r="E49" s="3">
        <v>10</v>
      </c>
      <c r="F49">
        <v>100</v>
      </c>
      <c r="G49" s="6">
        <v>76</v>
      </c>
      <c r="H49" s="3">
        <v>100</v>
      </c>
      <c r="I49" s="3">
        <v>88</v>
      </c>
      <c r="J49" s="7">
        <v>10</v>
      </c>
      <c r="K49" s="3">
        <v>5</v>
      </c>
      <c r="L49" s="3">
        <v>5</v>
      </c>
      <c r="M49" s="3">
        <v>100</v>
      </c>
      <c r="N49" s="3">
        <v>65</v>
      </c>
      <c r="O49" s="3">
        <v>100</v>
      </c>
      <c r="P49" s="3"/>
      <c r="Q49" s="3">
        <v>8</v>
      </c>
      <c r="R49" s="8">
        <v>72</v>
      </c>
      <c r="S49" s="9">
        <v>4</v>
      </c>
      <c r="T49" s="3">
        <f>R49+S49</f>
        <v>76</v>
      </c>
      <c r="U49" s="3">
        <v>100</v>
      </c>
      <c r="V49" s="3">
        <v>5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2">
        <f>((C49+F49+O49+U49)/4+(H49+I49+M49+N49)/4)/2</f>
        <v>81.625</v>
      </c>
      <c r="AO49" s="2">
        <f>(E49+J49+G49/4+2*Q49)/0.6</f>
        <v>91.666666666666671</v>
      </c>
      <c r="AP49" s="2">
        <f>(D49/2+K49+L49+V49)/0.2</f>
        <v>75</v>
      </c>
      <c r="AQ49" s="2">
        <f>T49</f>
        <v>76</v>
      </c>
      <c r="AR49" s="4">
        <f>(AN49*0.25+AQ49*0.3+AO49*0.15+AP49*0.1)/0.8</f>
        <v>80.570312499999986</v>
      </c>
    </row>
    <row r="50" spans="1:44">
      <c r="A50" s="12" t="s">
        <v>64</v>
      </c>
      <c r="B50" s="5">
        <v>10</v>
      </c>
      <c r="C50">
        <v>89</v>
      </c>
      <c r="D50" s="3">
        <v>8</v>
      </c>
      <c r="E50" s="3">
        <v>10</v>
      </c>
      <c r="F50">
        <v>100</v>
      </c>
      <c r="G50" s="6">
        <v>77</v>
      </c>
      <c r="H50" s="3">
        <v>100</v>
      </c>
      <c r="I50" s="3">
        <v>69.5</v>
      </c>
      <c r="J50" s="7">
        <v>10</v>
      </c>
      <c r="K50" s="3"/>
      <c r="L50" s="3">
        <v>5</v>
      </c>
      <c r="M50" s="3">
        <v>100</v>
      </c>
      <c r="N50" s="3">
        <v>50</v>
      </c>
      <c r="O50" s="3">
        <v>100</v>
      </c>
      <c r="P50" s="3"/>
      <c r="Q50" s="3">
        <v>8</v>
      </c>
      <c r="R50" s="8">
        <v>69</v>
      </c>
      <c r="S50" s="9">
        <v>2</v>
      </c>
      <c r="T50" s="3">
        <f>R50+S50</f>
        <v>71</v>
      </c>
      <c r="U50" s="3">
        <v>100</v>
      </c>
      <c r="V50" s="3">
        <v>5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2">
        <f>((C50+F50+O50+U50)/4+(H50+I50+M50+N50)/4)/2</f>
        <v>88.5625</v>
      </c>
      <c r="AO50" s="2">
        <f>(E50+J50+G50/4+2*Q50)/0.6</f>
        <v>92.083333333333343</v>
      </c>
      <c r="AP50" s="2">
        <f>(D50/2+K50+L50+V50)/0.2</f>
        <v>70</v>
      </c>
      <c r="AQ50" s="2">
        <f>T50</f>
        <v>71</v>
      </c>
      <c r="AR50" s="4">
        <f>(AN50*0.25+AQ50*0.3+AO50*0.15+AP50*0.1)/0.8</f>
        <v>80.316406249999986</v>
      </c>
    </row>
    <row r="51" spans="1:44">
      <c r="A51" s="12" t="s">
        <v>63</v>
      </c>
      <c r="B51" s="5"/>
      <c r="D51" s="3">
        <v>7</v>
      </c>
      <c r="E51" s="3">
        <v>6</v>
      </c>
      <c r="F51">
        <v>100</v>
      </c>
      <c r="G51" s="6">
        <v>77</v>
      </c>
      <c r="H51" s="3"/>
      <c r="I51" s="3">
        <v>87</v>
      </c>
      <c r="J51" s="7">
        <v>10</v>
      </c>
      <c r="K51" s="3"/>
      <c r="L51" s="3">
        <v>5</v>
      </c>
      <c r="M51" s="3">
        <v>100</v>
      </c>
      <c r="N51" s="3">
        <v>40</v>
      </c>
      <c r="O51" s="3">
        <v>100</v>
      </c>
      <c r="P51" s="3"/>
      <c r="Q51" s="3">
        <v>9</v>
      </c>
      <c r="R51" s="8">
        <v>81</v>
      </c>
      <c r="S51" s="9">
        <v>11</v>
      </c>
      <c r="T51" s="3">
        <f>R51+S51</f>
        <v>92</v>
      </c>
      <c r="U51" s="3">
        <v>100</v>
      </c>
      <c r="V51" s="3">
        <v>5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2">
        <f>((C51+F51+O51+U51)/4+(H51+I51+M51+N51)/4)/2</f>
        <v>65.875</v>
      </c>
      <c r="AO51" s="2">
        <f>(E51+J51+G51/4+2*Q51)/0.6</f>
        <v>88.75</v>
      </c>
      <c r="AP51" s="2">
        <f>(D51/2+K51+L51+V51)/0.2</f>
        <v>67.5</v>
      </c>
      <c r="AQ51" s="2">
        <f>T51</f>
        <v>92</v>
      </c>
      <c r="AR51" s="4">
        <f>(AN51*0.25+AQ51*0.3+AO51*0.15+AP51*0.1)/0.8</f>
        <v>80.164062499999986</v>
      </c>
    </row>
    <row r="52" spans="1:44">
      <c r="A52" s="12"/>
      <c r="B52" s="5">
        <v>10</v>
      </c>
      <c r="C52">
        <v>78</v>
      </c>
      <c r="D52" s="3">
        <v>9</v>
      </c>
      <c r="E52" s="3">
        <v>8</v>
      </c>
      <c r="F52">
        <v>100</v>
      </c>
      <c r="G52" s="6">
        <v>76</v>
      </c>
      <c r="H52" s="3">
        <v>100</v>
      </c>
      <c r="I52" s="3">
        <v>55</v>
      </c>
      <c r="J52" s="7">
        <v>10</v>
      </c>
      <c r="K52" s="3">
        <v>2</v>
      </c>
      <c r="L52" s="3">
        <v>4</v>
      </c>
      <c r="M52" s="3">
        <v>100</v>
      </c>
      <c r="N52" s="3">
        <v>55</v>
      </c>
      <c r="O52" s="3">
        <v>100</v>
      </c>
      <c r="P52" s="3"/>
      <c r="Q52" s="3">
        <v>9</v>
      </c>
      <c r="R52" s="8">
        <v>72</v>
      </c>
      <c r="S52" s="9">
        <v>5</v>
      </c>
      <c r="T52" s="3">
        <f>R52+S52</f>
        <v>77</v>
      </c>
      <c r="U52" s="3">
        <v>100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2">
        <f>((C52+F52+O52+U52)/4+(H52+I52+M52+N52)/4)/2</f>
        <v>86</v>
      </c>
      <c r="AO52" s="2">
        <f>(E52+J52+G52/4+2*Q52)/0.6</f>
        <v>91.666666666666671</v>
      </c>
      <c r="AP52" s="2">
        <f>(D52/2+K52+L52+V52)/0.2</f>
        <v>52.5</v>
      </c>
      <c r="AQ52" s="2">
        <f>T52</f>
        <v>77</v>
      </c>
      <c r="AR52" s="4">
        <f>(AN52*0.25+AQ52*0.3+AO52*0.15+AP52*0.1)/0.8</f>
        <v>79.499999999999986</v>
      </c>
    </row>
    <row r="53" spans="1:44">
      <c r="A53" s="12">
        <v>32995</v>
      </c>
      <c r="B53" s="5">
        <v>10</v>
      </c>
      <c r="D53" s="3">
        <v>8</v>
      </c>
      <c r="E53" s="3">
        <v>10</v>
      </c>
      <c r="F53">
        <v>100</v>
      </c>
      <c r="G53" s="6">
        <v>76</v>
      </c>
      <c r="H53" s="3">
        <v>100</v>
      </c>
      <c r="I53" s="3">
        <v>72.5</v>
      </c>
      <c r="J53" s="7">
        <v>10</v>
      </c>
      <c r="K53" s="3">
        <v>3</v>
      </c>
      <c r="L53" s="3">
        <v>4</v>
      </c>
      <c r="M53" s="3">
        <v>100</v>
      </c>
      <c r="N53" s="3">
        <v>40</v>
      </c>
      <c r="O53" s="3">
        <v>100</v>
      </c>
      <c r="P53" s="3"/>
      <c r="Q53" s="3">
        <v>7</v>
      </c>
      <c r="R53" s="8">
        <v>66</v>
      </c>
      <c r="S53" s="9">
        <v>11</v>
      </c>
      <c r="T53" s="3">
        <f>R53+S53</f>
        <v>77</v>
      </c>
      <c r="U53" s="3">
        <v>100</v>
      </c>
      <c r="V53" s="3">
        <v>5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2">
        <f>((C53+F53+O53+U53)/4+(H53+I53+M53+N53)/4)/2</f>
        <v>76.5625</v>
      </c>
      <c r="AO53" s="2">
        <f>(E53+J53+G53/4+2*Q53)/0.6</f>
        <v>88.333333333333343</v>
      </c>
      <c r="AP53" s="2">
        <f>(D53/2+K53+L53+V53)/0.2</f>
        <v>80</v>
      </c>
      <c r="AQ53" s="2">
        <f>T53</f>
        <v>77</v>
      </c>
      <c r="AR53" s="4">
        <f>(AN53*0.25+AQ53*0.3+AO53*0.15+AP53*0.1)/0.8</f>
        <v>79.363281249999986</v>
      </c>
    </row>
    <row r="54" spans="1:44">
      <c r="A54" s="12" t="s">
        <v>62</v>
      </c>
      <c r="B54" s="5">
        <v>10</v>
      </c>
      <c r="C54">
        <v>89</v>
      </c>
      <c r="D54" s="3">
        <v>9</v>
      </c>
      <c r="E54" s="3">
        <v>9</v>
      </c>
      <c r="F54">
        <v>100</v>
      </c>
      <c r="G54" s="6">
        <v>78</v>
      </c>
      <c r="H54" s="3">
        <v>100</v>
      </c>
      <c r="I54" s="3">
        <v>75.5</v>
      </c>
      <c r="J54" s="7">
        <v>10</v>
      </c>
      <c r="K54" s="3">
        <v>5</v>
      </c>
      <c r="L54" s="3">
        <v>5</v>
      </c>
      <c r="M54" s="3">
        <v>100</v>
      </c>
      <c r="N54" s="3">
        <v>40</v>
      </c>
      <c r="O54" s="3">
        <v>100</v>
      </c>
      <c r="P54" s="3"/>
      <c r="Q54" s="3">
        <v>7</v>
      </c>
      <c r="R54" s="8">
        <v>57</v>
      </c>
      <c r="S54" s="9">
        <v>5</v>
      </c>
      <c r="T54" s="3">
        <f>R54+S54</f>
        <v>62</v>
      </c>
      <c r="U54" s="3">
        <v>100</v>
      </c>
      <c r="V54" s="3">
        <v>5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2">
        <f>((C54+F54+O54+U54)/4+(H54+I54+M54+N54)/4)/2</f>
        <v>88.0625</v>
      </c>
      <c r="AO54" s="2">
        <f>(E54+J54+G54/4+2*Q54)/0.6</f>
        <v>87.5</v>
      </c>
      <c r="AP54" s="2">
        <f>(D54/2+K54+L54+V54)/0.2</f>
        <v>97.5</v>
      </c>
      <c r="AQ54" s="2">
        <f>T54</f>
        <v>62</v>
      </c>
      <c r="AR54" s="4">
        <f>(AN54*0.25+AQ54*0.3+AO54*0.15+AP54*0.1)/0.8</f>
        <v>79.363281249999986</v>
      </c>
    </row>
    <row r="55" spans="1:44">
      <c r="A55" s="12"/>
      <c r="B55" s="5">
        <v>10</v>
      </c>
      <c r="C55">
        <v>89</v>
      </c>
      <c r="D55" s="3">
        <v>7</v>
      </c>
      <c r="E55" s="3">
        <v>9</v>
      </c>
      <c r="F55">
        <v>100</v>
      </c>
      <c r="G55" s="6">
        <v>78</v>
      </c>
      <c r="H55" s="3">
        <v>100</v>
      </c>
      <c r="I55" s="3">
        <v>62</v>
      </c>
      <c r="J55" s="7">
        <v>10</v>
      </c>
      <c r="K55" s="3">
        <v>3</v>
      </c>
      <c r="L55" s="3"/>
      <c r="M55" s="3">
        <v>100</v>
      </c>
      <c r="N55" s="3">
        <v>70</v>
      </c>
      <c r="O55" s="3"/>
      <c r="P55" s="3"/>
      <c r="Q55" s="3">
        <v>6</v>
      </c>
      <c r="R55" s="8">
        <v>78</v>
      </c>
      <c r="S55" s="9">
        <v>6.5</v>
      </c>
      <c r="T55" s="3">
        <f>R55+S55</f>
        <v>84.5</v>
      </c>
      <c r="U55" s="3">
        <v>100</v>
      </c>
      <c r="V55" s="3">
        <v>5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2">
        <f>((C55+F55+O55+U55)/4+(H55+I55+M55+N55)/4)/2</f>
        <v>77.625</v>
      </c>
      <c r="AO55" s="2">
        <f>(E55+J55+G55/4+2*Q55)/0.6</f>
        <v>84.166666666666671</v>
      </c>
      <c r="AP55" s="2">
        <f>(D55/2+K55+L55+V55)/0.2</f>
        <v>57.5</v>
      </c>
      <c r="AQ55" s="2">
        <f>T55</f>
        <v>84.5</v>
      </c>
      <c r="AR55" s="4">
        <f>(AN55*0.25+AQ55*0.3+AO55*0.15+AP55*0.1)/0.8</f>
        <v>78.914062499999986</v>
      </c>
    </row>
    <row r="56" spans="1:44">
      <c r="A56" s="12" t="s">
        <v>61</v>
      </c>
      <c r="B56" s="5"/>
      <c r="C56">
        <v>100</v>
      </c>
      <c r="D56" s="3">
        <v>8</v>
      </c>
      <c r="E56" s="3">
        <v>10</v>
      </c>
      <c r="F56">
        <v>100</v>
      </c>
      <c r="G56" s="6">
        <v>74</v>
      </c>
      <c r="H56" s="3">
        <v>100</v>
      </c>
      <c r="I56" s="3">
        <v>68</v>
      </c>
      <c r="J56" s="7">
        <v>10</v>
      </c>
      <c r="K56" s="3"/>
      <c r="L56" s="3">
        <v>4</v>
      </c>
      <c r="M56" s="3">
        <v>100</v>
      </c>
      <c r="N56" s="3">
        <v>70</v>
      </c>
      <c r="O56" s="3">
        <v>100</v>
      </c>
      <c r="P56" s="3"/>
      <c r="Q56" s="3">
        <v>8</v>
      </c>
      <c r="R56" s="8">
        <v>57</v>
      </c>
      <c r="S56" s="9">
        <v>8</v>
      </c>
      <c r="T56" s="3">
        <f>R56+S56</f>
        <v>65</v>
      </c>
      <c r="U56" s="3">
        <v>100</v>
      </c>
      <c r="V56" s="3">
        <v>5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2">
        <f>((C56+F56+O56+U56)/4+(H56+I56+M56+N56)/4)/2</f>
        <v>92.25</v>
      </c>
      <c r="AO56" s="2">
        <f>(E56+J56+G56/4+2*Q56)/0.6</f>
        <v>90.833333333333343</v>
      </c>
      <c r="AP56" s="2">
        <f>(D56/2+K56+L56+V56)/0.2</f>
        <v>65</v>
      </c>
      <c r="AQ56" s="2">
        <f>T56</f>
        <v>65</v>
      </c>
      <c r="AR56" s="4">
        <f>(AN56*0.25+AQ56*0.3+AO56*0.15+AP56*0.1)/0.8</f>
        <v>78.359375</v>
      </c>
    </row>
    <row r="57" spans="1:44">
      <c r="A57" s="12" t="s">
        <v>60</v>
      </c>
      <c r="B57" s="5">
        <v>10</v>
      </c>
      <c r="C57">
        <v>100</v>
      </c>
      <c r="D57" s="3">
        <v>9</v>
      </c>
      <c r="E57" s="3">
        <v>9</v>
      </c>
      <c r="F57">
        <v>100</v>
      </c>
      <c r="G57" s="6">
        <v>73</v>
      </c>
      <c r="H57" s="3">
        <v>100</v>
      </c>
      <c r="I57" s="3">
        <v>74</v>
      </c>
      <c r="J57" s="7">
        <v>10</v>
      </c>
      <c r="K57" s="3">
        <v>4</v>
      </c>
      <c r="L57" s="3">
        <v>5</v>
      </c>
      <c r="M57" s="3">
        <v>100</v>
      </c>
      <c r="N57" s="3">
        <v>45</v>
      </c>
      <c r="O57" s="3">
        <v>100</v>
      </c>
      <c r="P57" s="3"/>
      <c r="Q57" s="3">
        <v>3</v>
      </c>
      <c r="R57" s="8">
        <v>60</v>
      </c>
      <c r="S57" s="9">
        <v>7</v>
      </c>
      <c r="T57" s="3">
        <f>R57+S57</f>
        <v>67</v>
      </c>
      <c r="U57" s="3">
        <v>100</v>
      </c>
      <c r="V57" s="3">
        <v>5</v>
      </c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2">
        <f>((C57+F57+O57+U57)/4+(H57+I57+M57+N57)/4)/2</f>
        <v>89.875</v>
      </c>
      <c r="AO57" s="2">
        <f>(E57+J57+G57/4+2*Q57)/0.6</f>
        <v>72.083333333333343</v>
      </c>
      <c r="AP57" s="2">
        <f>(D57/2+K57+L57+V57)/0.2</f>
        <v>92.5</v>
      </c>
      <c r="AQ57" s="2">
        <f>T57</f>
        <v>67</v>
      </c>
      <c r="AR57" s="4">
        <f>(AN57*0.25+AQ57*0.3+AO57*0.15+AP57*0.1)/0.8</f>
        <v>78.289062499999986</v>
      </c>
    </row>
    <row r="58" spans="1:44">
      <c r="A58" s="12" t="s">
        <v>59</v>
      </c>
      <c r="B58" s="5">
        <v>10</v>
      </c>
      <c r="D58" s="3">
        <v>9</v>
      </c>
      <c r="E58" s="3">
        <v>10</v>
      </c>
      <c r="F58">
        <v>100</v>
      </c>
      <c r="G58" s="6">
        <v>72.5</v>
      </c>
      <c r="H58" s="3">
        <v>100</v>
      </c>
      <c r="I58" s="3">
        <v>78.5</v>
      </c>
      <c r="J58" s="3"/>
      <c r="K58" s="3">
        <v>3</v>
      </c>
      <c r="L58" s="3">
        <v>3</v>
      </c>
      <c r="M58" s="3">
        <v>100</v>
      </c>
      <c r="N58" s="3">
        <v>100</v>
      </c>
      <c r="O58" s="3">
        <v>100</v>
      </c>
      <c r="P58" s="3"/>
      <c r="Q58" s="3">
        <v>8</v>
      </c>
      <c r="R58" s="8">
        <v>63</v>
      </c>
      <c r="S58" s="9">
        <v>11</v>
      </c>
      <c r="T58" s="3">
        <f>R58+S58</f>
        <v>74</v>
      </c>
      <c r="U58" s="3">
        <v>100</v>
      </c>
      <c r="V58" s="3">
        <v>5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2">
        <f>((C58+F58+O58+U58)/4+(H58+I58+M58+N58)/4)/2</f>
        <v>84.8125</v>
      </c>
      <c r="AO58" s="2">
        <f>(E58+J58+G58/4+2*Q58)/0.6</f>
        <v>73.541666666666671</v>
      </c>
      <c r="AP58" s="2">
        <f>(D58/2+K58+L58+V58)/0.2</f>
        <v>77.5</v>
      </c>
      <c r="AQ58" s="2">
        <f>T58</f>
        <v>74</v>
      </c>
      <c r="AR58" s="4">
        <f>(AN58*0.25+AQ58*0.3+AO58*0.15+AP58*0.1)/0.8</f>
        <v>77.73046875</v>
      </c>
    </row>
    <row r="59" spans="1:44">
      <c r="A59" s="12" t="s">
        <v>58</v>
      </c>
      <c r="B59" s="5">
        <v>10</v>
      </c>
      <c r="C59">
        <v>100</v>
      </c>
      <c r="D59" s="3">
        <v>9</v>
      </c>
      <c r="E59" s="3">
        <v>9</v>
      </c>
      <c r="F59">
        <v>100</v>
      </c>
      <c r="G59" s="6">
        <v>78</v>
      </c>
      <c r="H59" s="3"/>
      <c r="I59" s="3">
        <v>68.5</v>
      </c>
      <c r="J59" s="7">
        <v>10</v>
      </c>
      <c r="K59" s="3">
        <v>4</v>
      </c>
      <c r="L59" s="3">
        <v>5</v>
      </c>
      <c r="M59" s="3">
        <v>100</v>
      </c>
      <c r="N59" s="3">
        <v>75</v>
      </c>
      <c r="O59" s="3">
        <v>100</v>
      </c>
      <c r="P59" s="3"/>
      <c r="Q59" s="3">
        <v>7</v>
      </c>
      <c r="R59" s="8">
        <v>63</v>
      </c>
      <c r="S59" s="9">
        <v>2</v>
      </c>
      <c r="T59" s="3">
        <f>R59+S59</f>
        <v>65</v>
      </c>
      <c r="U59" s="3">
        <v>100</v>
      </c>
      <c r="V59" s="3">
        <v>5</v>
      </c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2">
        <f>((C59+F59+O59+U59)/4+(H59+I59+M59+N59)/4)/2</f>
        <v>80.4375</v>
      </c>
      <c r="AO59" s="2">
        <f>(E59+J59+G59/4+2*Q59)/0.6</f>
        <v>87.5</v>
      </c>
      <c r="AP59" s="2">
        <f>(D59/2+K59+L59+V59)/0.2</f>
        <v>92.5</v>
      </c>
      <c r="AQ59" s="2">
        <f>T59</f>
        <v>65</v>
      </c>
      <c r="AR59" s="4">
        <f>(AN59*0.25+AQ59*0.3+AO59*0.15+AP59*0.1)/0.8</f>
        <v>77.48046875</v>
      </c>
    </row>
    <row r="60" spans="1:44">
      <c r="A60" s="12" t="s">
        <v>57</v>
      </c>
      <c r="B60" s="5">
        <v>10</v>
      </c>
      <c r="C60">
        <v>89</v>
      </c>
      <c r="D60" s="3">
        <v>9</v>
      </c>
      <c r="E60" s="3">
        <v>10</v>
      </c>
      <c r="F60">
        <v>100</v>
      </c>
      <c r="G60" s="6">
        <v>70.5</v>
      </c>
      <c r="H60" s="3">
        <v>100</v>
      </c>
      <c r="I60" s="3">
        <v>68</v>
      </c>
      <c r="J60" s="7">
        <v>10</v>
      </c>
      <c r="K60" s="3">
        <v>4</v>
      </c>
      <c r="L60" s="3">
        <v>5</v>
      </c>
      <c r="M60" s="3">
        <v>100</v>
      </c>
      <c r="N60" s="3">
        <v>35</v>
      </c>
      <c r="O60" s="3">
        <v>100</v>
      </c>
      <c r="P60" s="3"/>
      <c r="Q60" s="3">
        <v>8</v>
      </c>
      <c r="R60" s="8">
        <v>57</v>
      </c>
      <c r="S60" s="9">
        <v>2</v>
      </c>
      <c r="T60" s="3">
        <f>R60+S60</f>
        <v>59</v>
      </c>
      <c r="U60" s="3">
        <v>100</v>
      </c>
      <c r="V60" s="3">
        <v>5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2">
        <f>((C60+F60+O60+U60)/4+(H60+I60+M60+N60)/4)/2</f>
        <v>86.5</v>
      </c>
      <c r="AO60" s="2">
        <f>(E60+J60+G60/4+2*Q60)/0.6</f>
        <v>89.375</v>
      </c>
      <c r="AP60" s="2">
        <f>(D60/2+K60+L60+V60)/0.2</f>
        <v>92.5</v>
      </c>
      <c r="AQ60" s="2">
        <f>T60</f>
        <v>59</v>
      </c>
      <c r="AR60" s="4">
        <f>(AN60*0.25+AQ60*0.3+AO60*0.15+AP60*0.1)/0.8</f>
        <v>77.4765625</v>
      </c>
    </row>
    <row r="61" spans="1:44">
      <c r="A61" s="12">
        <v>120192</v>
      </c>
      <c r="B61" s="5">
        <v>10</v>
      </c>
      <c r="C61">
        <v>100</v>
      </c>
      <c r="D61" s="3"/>
      <c r="E61" s="3">
        <v>8</v>
      </c>
      <c r="F61">
        <v>100</v>
      </c>
      <c r="G61" s="10"/>
      <c r="H61" s="3">
        <v>100</v>
      </c>
      <c r="I61" s="3">
        <v>79.5</v>
      </c>
      <c r="J61" s="7">
        <v>10</v>
      </c>
      <c r="K61" s="3">
        <v>5</v>
      </c>
      <c r="L61" s="3">
        <v>5</v>
      </c>
      <c r="M61" s="3">
        <v>100</v>
      </c>
      <c r="N61" s="3">
        <v>80</v>
      </c>
      <c r="O61" s="3">
        <v>100</v>
      </c>
      <c r="P61" s="3"/>
      <c r="Q61" s="3">
        <v>8</v>
      </c>
      <c r="R61" s="8">
        <v>75</v>
      </c>
      <c r="S61" s="9">
        <v>7</v>
      </c>
      <c r="T61" s="3">
        <f>R61+S61</f>
        <v>82</v>
      </c>
      <c r="U61" s="3">
        <v>100</v>
      </c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2">
        <f>((C61+F61+O61+U61)/4+(H61+I61+M61+N61)/4)/2</f>
        <v>94.9375</v>
      </c>
      <c r="AO61" s="2">
        <f>(E61+J61+G61/4+2*Q61)/0.6</f>
        <v>56.666666666666671</v>
      </c>
      <c r="AP61" s="2">
        <f>(D61/2+K61+L61+V61)/0.2</f>
        <v>50</v>
      </c>
      <c r="AQ61" s="2">
        <f>T61</f>
        <v>82</v>
      </c>
      <c r="AR61" s="4">
        <f>(AN61*0.25+AQ61*0.3+AO61*0.15+AP61*0.1)/0.8</f>
        <v>77.292968749999986</v>
      </c>
    </row>
    <row r="62" spans="1:44">
      <c r="A62" s="12" t="s">
        <v>56</v>
      </c>
      <c r="B62" s="5">
        <v>10</v>
      </c>
      <c r="C62">
        <v>100</v>
      </c>
      <c r="D62" s="3">
        <v>9</v>
      </c>
      <c r="E62" s="3">
        <v>10</v>
      </c>
      <c r="F62">
        <v>100</v>
      </c>
      <c r="G62" s="6">
        <v>66</v>
      </c>
      <c r="H62" s="3">
        <v>100</v>
      </c>
      <c r="I62" s="3">
        <v>69.5</v>
      </c>
      <c r="J62" s="7">
        <v>10</v>
      </c>
      <c r="K62" s="3">
        <v>2</v>
      </c>
      <c r="L62" s="3"/>
      <c r="M62" s="3">
        <v>100</v>
      </c>
      <c r="N62" s="3">
        <v>100</v>
      </c>
      <c r="O62" s="3">
        <v>100</v>
      </c>
      <c r="P62" s="3"/>
      <c r="Q62" s="3">
        <v>5</v>
      </c>
      <c r="R62" s="8">
        <v>63</v>
      </c>
      <c r="S62" s="9">
        <v>5</v>
      </c>
      <c r="T62" s="3">
        <f>R62+S62</f>
        <v>68</v>
      </c>
      <c r="U62" s="3">
        <v>100</v>
      </c>
      <c r="V62" s="3">
        <v>5</v>
      </c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">
        <f>((C62+F62+O62+U62)/4+(H62+I62+M62+N62)/4)/2</f>
        <v>96.1875</v>
      </c>
      <c r="AO62" s="2">
        <f>(E62+J62+G62/4+2*Q62)/0.6</f>
        <v>77.5</v>
      </c>
      <c r="AP62" s="2">
        <f>(D62/2+K62+L62+V62)/0.2</f>
        <v>57.5</v>
      </c>
      <c r="AQ62" s="2">
        <f>T62</f>
        <v>68</v>
      </c>
      <c r="AR62" s="4">
        <f>(AN62*0.25+AQ62*0.3+AO62*0.15+AP62*0.1)/0.8</f>
        <v>77.27734375</v>
      </c>
    </row>
    <row r="63" spans="1:44">
      <c r="A63" s="12" t="s">
        <v>55</v>
      </c>
      <c r="B63" s="5">
        <v>10</v>
      </c>
      <c r="C63">
        <v>99</v>
      </c>
      <c r="D63" s="3">
        <v>9</v>
      </c>
      <c r="E63" s="3">
        <v>8</v>
      </c>
      <c r="F63">
        <v>100</v>
      </c>
      <c r="G63" s="6">
        <v>79</v>
      </c>
      <c r="H63" s="3">
        <v>100</v>
      </c>
      <c r="I63" s="3">
        <v>67.5</v>
      </c>
      <c r="J63" s="7">
        <v>10</v>
      </c>
      <c r="K63" s="3">
        <v>4</v>
      </c>
      <c r="L63" s="3">
        <v>5</v>
      </c>
      <c r="M63" s="3">
        <v>100</v>
      </c>
      <c r="N63" s="3">
        <v>55</v>
      </c>
      <c r="O63" s="3">
        <v>100</v>
      </c>
      <c r="P63" s="3"/>
      <c r="Q63" s="3">
        <v>3</v>
      </c>
      <c r="R63" s="8">
        <v>54</v>
      </c>
      <c r="S63" s="9">
        <v>8</v>
      </c>
      <c r="T63" s="3">
        <f>R63+S63</f>
        <v>62</v>
      </c>
      <c r="U63" s="3">
        <v>100</v>
      </c>
      <c r="V63" s="3">
        <v>5</v>
      </c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2">
        <f>((C63+F63+O63+U63)/4+(H63+I63+M63+N63)/4)/2</f>
        <v>90.1875</v>
      </c>
      <c r="AO63" s="2">
        <f>(E63+J63+G63/4+2*Q63)/0.6</f>
        <v>72.916666666666671</v>
      </c>
      <c r="AP63" s="2">
        <f>(D63/2+K63+L63+V63)/0.2</f>
        <v>92.5</v>
      </c>
      <c r="AQ63" s="2">
        <f>T63</f>
        <v>62</v>
      </c>
      <c r="AR63" s="4">
        <f>(AN63*0.25+AQ63*0.3+AO63*0.15+AP63*0.1)/0.8</f>
        <v>76.667968749999986</v>
      </c>
    </row>
    <row r="64" spans="1:44">
      <c r="A64" s="12" t="s">
        <v>54</v>
      </c>
      <c r="B64" s="5"/>
      <c r="D64" s="3">
        <v>10</v>
      </c>
      <c r="E64" s="3">
        <v>10</v>
      </c>
      <c r="G64" s="6">
        <v>69</v>
      </c>
      <c r="H64" s="3">
        <v>100</v>
      </c>
      <c r="I64" s="3">
        <v>84</v>
      </c>
      <c r="J64" s="3"/>
      <c r="K64" s="3">
        <v>4</v>
      </c>
      <c r="L64" s="3">
        <v>5</v>
      </c>
      <c r="M64" s="3">
        <v>100</v>
      </c>
      <c r="N64" s="3">
        <v>82</v>
      </c>
      <c r="O64" s="3"/>
      <c r="P64" s="3"/>
      <c r="Q64" s="3">
        <v>10</v>
      </c>
      <c r="R64" s="8">
        <v>78</v>
      </c>
      <c r="S64" s="9">
        <v>5</v>
      </c>
      <c r="T64" s="3">
        <f>R64+S64</f>
        <v>83</v>
      </c>
      <c r="U64" s="3">
        <v>100</v>
      </c>
      <c r="V64" s="3">
        <v>5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">
        <f>((C64+F64+O64+U64)/4+(H64+I64+M64+N64)/4)/2</f>
        <v>58.25</v>
      </c>
      <c r="AO64" s="2">
        <f>(E64+J64+G64/4+2*Q64)/0.6</f>
        <v>78.75</v>
      </c>
      <c r="AP64" s="2">
        <f>(D64/2+K64+L64+V64)/0.2</f>
        <v>95</v>
      </c>
      <c r="AQ64" s="2">
        <f>T64</f>
        <v>83</v>
      </c>
      <c r="AR64" s="4">
        <f>(AN64*0.25+AQ64*0.3+AO64*0.15+AP64*0.1)/0.8</f>
        <v>75.96875</v>
      </c>
    </row>
    <row r="65" spans="1:44">
      <c r="A65" s="12" t="s">
        <v>53</v>
      </c>
      <c r="B65" s="5"/>
      <c r="D65" s="3">
        <v>8</v>
      </c>
      <c r="E65" s="3">
        <v>10</v>
      </c>
      <c r="F65">
        <v>100</v>
      </c>
      <c r="G65" s="6">
        <v>77</v>
      </c>
      <c r="H65" s="3">
        <v>100</v>
      </c>
      <c r="I65" s="3">
        <v>62.5</v>
      </c>
      <c r="J65" s="7">
        <v>10</v>
      </c>
      <c r="K65" s="3">
        <v>4</v>
      </c>
      <c r="L65" s="3"/>
      <c r="M65" s="3">
        <v>100</v>
      </c>
      <c r="N65" s="3">
        <v>75</v>
      </c>
      <c r="O65" s="3"/>
      <c r="P65" s="3"/>
      <c r="Q65" s="3">
        <v>9</v>
      </c>
      <c r="R65" s="8">
        <v>75</v>
      </c>
      <c r="S65" s="9">
        <v>1</v>
      </c>
      <c r="T65" s="3">
        <f>R65+S65</f>
        <v>76</v>
      </c>
      <c r="U65" s="3">
        <v>100</v>
      </c>
      <c r="V65" s="3">
        <v>5</v>
      </c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2">
        <f>((C65+F65+O65+U65)/4+(H65+I65+M65+N65)/4)/2</f>
        <v>67.1875</v>
      </c>
      <c r="AO65" s="2">
        <f>(E65+J65+G65/4+2*Q65)/0.6</f>
        <v>95.416666666666671</v>
      </c>
      <c r="AP65" s="2">
        <f>(D65/2+K65+L65+V65)/0.2</f>
        <v>65</v>
      </c>
      <c r="AQ65" s="2">
        <f>T65</f>
        <v>76</v>
      </c>
      <c r="AR65" s="4">
        <f>(AN65*0.25+AQ65*0.3+AO65*0.15+AP65*0.1)/0.8</f>
        <v>75.511718749999986</v>
      </c>
    </row>
    <row r="66" spans="1:44">
      <c r="A66" s="12" t="s">
        <v>52</v>
      </c>
      <c r="B66" s="5">
        <v>10</v>
      </c>
      <c r="D66" s="3">
        <v>9</v>
      </c>
      <c r="E66" s="3">
        <v>10</v>
      </c>
      <c r="F66">
        <v>100</v>
      </c>
      <c r="G66" s="10"/>
      <c r="H66" s="3">
        <v>100</v>
      </c>
      <c r="I66" s="3">
        <v>69</v>
      </c>
      <c r="J66" s="7">
        <v>10</v>
      </c>
      <c r="K66" s="3">
        <v>3</v>
      </c>
      <c r="L66" s="3"/>
      <c r="M66" s="3">
        <v>100</v>
      </c>
      <c r="N66" s="3">
        <v>77</v>
      </c>
      <c r="O66" s="3">
        <v>100</v>
      </c>
      <c r="P66" s="3"/>
      <c r="Q66" s="3">
        <v>7</v>
      </c>
      <c r="R66" s="8">
        <v>78</v>
      </c>
      <c r="S66" s="9">
        <v>4</v>
      </c>
      <c r="T66" s="3">
        <f>R66+S66</f>
        <v>82</v>
      </c>
      <c r="U66" s="3">
        <v>100</v>
      </c>
      <c r="V66" s="3">
        <v>5</v>
      </c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2">
        <f>((C66+F66+O66+U66)/4+(H66+I66+M66+N66)/4)/2</f>
        <v>80.75</v>
      </c>
      <c r="AO66" s="2">
        <f>(E66+J66+G66/4+2*Q66)/0.6</f>
        <v>56.666666666666671</v>
      </c>
      <c r="AP66" s="2">
        <f>(D66/2+K66+L66+V66)/0.2</f>
        <v>62.5</v>
      </c>
      <c r="AQ66" s="2">
        <f>T66</f>
        <v>82</v>
      </c>
      <c r="AR66" s="4">
        <f>(AN66*0.25+AQ66*0.3+AO66*0.15+AP66*0.1)/0.8</f>
        <v>74.421874999999986</v>
      </c>
    </row>
    <row r="67" spans="1:44">
      <c r="A67" s="12" t="s">
        <v>51</v>
      </c>
      <c r="B67" s="5">
        <v>10</v>
      </c>
      <c r="C67">
        <v>99</v>
      </c>
      <c r="D67" s="3">
        <v>8</v>
      </c>
      <c r="E67" s="3">
        <v>10</v>
      </c>
      <c r="F67">
        <v>100</v>
      </c>
      <c r="G67" s="6">
        <v>77</v>
      </c>
      <c r="H67" s="3">
        <v>100</v>
      </c>
      <c r="I67" s="3">
        <v>68</v>
      </c>
      <c r="J67" s="7">
        <v>10</v>
      </c>
      <c r="K67" s="3">
        <v>1</v>
      </c>
      <c r="L67" s="3"/>
      <c r="M67" s="3">
        <v>100</v>
      </c>
      <c r="N67" s="3"/>
      <c r="O67" s="3">
        <v>100</v>
      </c>
      <c r="P67" s="3"/>
      <c r="Q67" s="3"/>
      <c r="R67" s="8">
        <v>72</v>
      </c>
      <c r="S67" s="9">
        <v>7</v>
      </c>
      <c r="T67" s="3">
        <f>R67+S67</f>
        <v>79</v>
      </c>
      <c r="U67" s="3">
        <v>100</v>
      </c>
      <c r="V67" s="3">
        <v>5</v>
      </c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2">
        <f>((C67+F67+O67+U67)/4+(H67+I67+M67+N67)/4)/2</f>
        <v>83.375</v>
      </c>
      <c r="AO67" s="2">
        <f>(E67+J67+G67/4+2*Q67)/0.6</f>
        <v>65.416666666666671</v>
      </c>
      <c r="AP67" s="2">
        <f>(D67/2+K67+L67+V67)/0.2</f>
        <v>50</v>
      </c>
      <c r="AQ67" s="2">
        <f>T67</f>
        <v>79</v>
      </c>
      <c r="AR67" s="4">
        <f>(AN67*0.25+AQ67*0.3+AO67*0.15+AP67*0.1)/0.8</f>
        <v>74.1953125</v>
      </c>
    </row>
    <row r="68" spans="1:44">
      <c r="A68" s="12" t="s">
        <v>50</v>
      </c>
      <c r="B68" s="5">
        <v>10</v>
      </c>
      <c r="C68">
        <v>89</v>
      </c>
      <c r="D68" s="3">
        <v>9</v>
      </c>
      <c r="E68" s="3">
        <v>7.5</v>
      </c>
      <c r="F68">
        <v>100</v>
      </c>
      <c r="G68" s="6">
        <v>71</v>
      </c>
      <c r="H68" s="3">
        <v>100</v>
      </c>
      <c r="I68" s="3">
        <v>53</v>
      </c>
      <c r="J68" s="7">
        <v>10</v>
      </c>
      <c r="K68" s="3">
        <v>1</v>
      </c>
      <c r="L68" s="3">
        <v>5</v>
      </c>
      <c r="M68" s="3">
        <v>100</v>
      </c>
      <c r="N68" s="3">
        <v>62</v>
      </c>
      <c r="O68" s="3">
        <v>100</v>
      </c>
      <c r="P68" s="3"/>
      <c r="Q68" s="3">
        <v>6</v>
      </c>
      <c r="R68" s="8">
        <v>57</v>
      </c>
      <c r="S68" s="9">
        <v>2</v>
      </c>
      <c r="T68" s="3">
        <f>R68+S68</f>
        <v>59</v>
      </c>
      <c r="U68" s="3">
        <v>100</v>
      </c>
      <c r="V68" s="3">
        <v>5</v>
      </c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">
        <f>((C68+F68+O68+U68)/4+(H68+I68+M68+N68)/4)/2</f>
        <v>88</v>
      </c>
      <c r="AO68" s="2">
        <f>(E68+J68+G68/4+2*Q68)/0.6</f>
        <v>78.75</v>
      </c>
      <c r="AP68" s="2">
        <f>(D68/2+K68+L68+V68)/0.2</f>
        <v>77.5</v>
      </c>
      <c r="AQ68" s="2">
        <f>T68</f>
        <v>59</v>
      </c>
      <c r="AR68" s="4">
        <f>(AN68*0.25+AQ68*0.3+AO68*0.15+AP68*0.1)/0.8</f>
        <v>74.078125</v>
      </c>
    </row>
    <row r="69" spans="1:44">
      <c r="A69" s="12" t="s">
        <v>49</v>
      </c>
      <c r="B69" s="5">
        <v>10</v>
      </c>
      <c r="C69">
        <v>100</v>
      </c>
      <c r="D69" s="3">
        <v>7</v>
      </c>
      <c r="E69" s="3">
        <v>7</v>
      </c>
      <c r="F69">
        <v>100</v>
      </c>
      <c r="G69" s="6">
        <v>71.5</v>
      </c>
      <c r="H69" s="3">
        <v>100</v>
      </c>
      <c r="I69" s="3">
        <v>63.5</v>
      </c>
      <c r="J69" s="7">
        <v>10</v>
      </c>
      <c r="K69" s="3"/>
      <c r="L69" s="3">
        <v>5</v>
      </c>
      <c r="M69" s="3">
        <v>100</v>
      </c>
      <c r="N69" s="3">
        <v>49</v>
      </c>
      <c r="O69" s="3">
        <v>100</v>
      </c>
      <c r="P69" s="3"/>
      <c r="Q69" s="3">
        <v>7</v>
      </c>
      <c r="R69" s="8">
        <v>66</v>
      </c>
      <c r="S69" s="9">
        <v>2</v>
      </c>
      <c r="T69" s="3">
        <f>R69+S69</f>
        <v>68</v>
      </c>
      <c r="U69" s="3"/>
      <c r="V69" s="3">
        <v>5</v>
      </c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2">
        <f>((C69+F69+O69+U69)/4+(H69+I69+M69+N69)/4)/2</f>
        <v>76.5625</v>
      </c>
      <c r="AO69" s="2">
        <f>(E69+J69+G69/4+2*Q69)/0.6</f>
        <v>81.458333333333343</v>
      </c>
      <c r="AP69" s="2">
        <f>(D69/2+K69+L69+V69)/0.2</f>
        <v>67.5</v>
      </c>
      <c r="AQ69" s="2">
        <f>T69</f>
        <v>68</v>
      </c>
      <c r="AR69" s="4">
        <f>(AN69*0.25+AQ69*0.3+AO69*0.15+AP69*0.1)/0.8</f>
        <v>73.13671875</v>
      </c>
    </row>
    <row r="70" spans="1:44">
      <c r="A70" s="12" t="s">
        <v>48</v>
      </c>
      <c r="B70" s="5">
        <v>10</v>
      </c>
      <c r="C70">
        <v>100</v>
      </c>
      <c r="D70" s="3">
        <v>8</v>
      </c>
      <c r="E70" s="3">
        <v>8.5</v>
      </c>
      <c r="F70">
        <v>100</v>
      </c>
      <c r="G70" s="6">
        <v>75.5</v>
      </c>
      <c r="H70" s="3">
        <v>100</v>
      </c>
      <c r="I70" s="3">
        <v>73</v>
      </c>
      <c r="J70" s="7">
        <v>10</v>
      </c>
      <c r="K70" s="3"/>
      <c r="L70" s="3"/>
      <c r="M70" s="3">
        <v>100</v>
      </c>
      <c r="N70" s="3">
        <v>40</v>
      </c>
      <c r="O70" s="3">
        <v>100</v>
      </c>
      <c r="P70" s="3"/>
      <c r="Q70" s="3"/>
      <c r="R70" s="8">
        <v>69</v>
      </c>
      <c r="S70" s="9">
        <v>5</v>
      </c>
      <c r="T70" s="3">
        <f>R70+S70</f>
        <v>74</v>
      </c>
      <c r="U70" s="3">
        <v>100</v>
      </c>
      <c r="V70" s="3">
        <v>5</v>
      </c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2">
        <f>((C70+F70+O70+U70)/4+(H70+I70+M70+N70)/4)/2</f>
        <v>89.125</v>
      </c>
      <c r="AO70" s="2">
        <f>(E70+J70+G70/4+2*Q70)/0.6</f>
        <v>62.291666666666671</v>
      </c>
      <c r="AP70" s="2">
        <f>(D70/2+K70+L70+V70)/0.2</f>
        <v>45</v>
      </c>
      <c r="AQ70" s="2">
        <f>T70</f>
        <v>74</v>
      </c>
      <c r="AR70" s="4">
        <f>(AN70*0.25+AQ70*0.3+AO70*0.15+AP70*0.1)/0.8</f>
        <v>72.90625</v>
      </c>
    </row>
    <row r="71" spans="1:44">
      <c r="A71" s="12" t="s">
        <v>47</v>
      </c>
      <c r="B71" s="5">
        <v>10</v>
      </c>
      <c r="C71">
        <v>89</v>
      </c>
      <c r="D71" s="3">
        <v>7</v>
      </c>
      <c r="E71" s="3">
        <v>10</v>
      </c>
      <c r="F71">
        <v>100</v>
      </c>
      <c r="G71" s="6">
        <v>69.5</v>
      </c>
      <c r="H71" s="3">
        <v>100</v>
      </c>
      <c r="I71" s="3">
        <v>68.5</v>
      </c>
      <c r="J71" s="3"/>
      <c r="K71" s="3">
        <v>4</v>
      </c>
      <c r="L71" s="3">
        <v>5</v>
      </c>
      <c r="M71" s="3">
        <v>100</v>
      </c>
      <c r="N71" s="6">
        <v>77</v>
      </c>
      <c r="O71" s="6">
        <v>100</v>
      </c>
      <c r="P71" s="6"/>
      <c r="Q71" s="3">
        <v>7</v>
      </c>
      <c r="R71" s="8">
        <v>51</v>
      </c>
      <c r="S71" s="9">
        <v>2</v>
      </c>
      <c r="T71" s="3">
        <f>R71+S71</f>
        <v>53</v>
      </c>
      <c r="U71" s="3">
        <v>100</v>
      </c>
      <c r="V71" s="3">
        <v>5</v>
      </c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2">
        <f>((C71+F71+O71+U71)/4+(H71+I71+M71+N71)/4)/2</f>
        <v>91.8125</v>
      </c>
      <c r="AO71" s="2">
        <f>(E71+J71+G71/4+2*Q71)/0.6</f>
        <v>68.958333333333343</v>
      </c>
      <c r="AP71" s="2">
        <f>(D71/2+K71+L71+V71)/0.2</f>
        <v>87.5</v>
      </c>
      <c r="AQ71" s="2">
        <f>T71</f>
        <v>53</v>
      </c>
      <c r="AR71" s="4">
        <f>(AN71*0.25+AQ71*0.3+AO71*0.15+AP71*0.1)/0.8</f>
        <v>72.43359375</v>
      </c>
    </row>
    <row r="72" spans="1:44">
      <c r="A72" s="12" t="s">
        <v>46</v>
      </c>
      <c r="B72" s="5">
        <v>10</v>
      </c>
      <c r="C72">
        <v>100</v>
      </c>
      <c r="D72" s="3">
        <v>9</v>
      </c>
      <c r="E72" s="3">
        <v>10</v>
      </c>
      <c r="F72">
        <v>100</v>
      </c>
      <c r="G72" s="6">
        <v>77</v>
      </c>
      <c r="H72" s="3">
        <v>100</v>
      </c>
      <c r="I72" s="3">
        <v>66</v>
      </c>
      <c r="J72" s="7">
        <v>10</v>
      </c>
      <c r="K72" s="3">
        <v>2</v>
      </c>
      <c r="L72" s="3">
        <v>5</v>
      </c>
      <c r="M72" s="3">
        <v>100</v>
      </c>
      <c r="N72" s="3">
        <v>45</v>
      </c>
      <c r="O72" s="3">
        <v>100</v>
      </c>
      <c r="P72" s="3"/>
      <c r="Q72" s="3">
        <v>8</v>
      </c>
      <c r="R72" s="8">
        <v>39</v>
      </c>
      <c r="S72" s="9">
        <v>5</v>
      </c>
      <c r="T72" s="3">
        <f>R72+S72</f>
        <v>44</v>
      </c>
      <c r="U72" s="3">
        <v>100</v>
      </c>
      <c r="V72" s="3">
        <v>5</v>
      </c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2">
        <f>((C72+F72+O72+U72)/4+(H72+I72+M72+N72)/4)/2</f>
        <v>88.875</v>
      </c>
      <c r="AO72" s="2">
        <f>(E72+J72+G72/4+2*Q72)/0.6</f>
        <v>92.083333333333343</v>
      </c>
      <c r="AP72" s="2">
        <f>(D72/2+K72+L72+V72)/0.2</f>
        <v>82.5</v>
      </c>
      <c r="AQ72" s="2">
        <f>T72</f>
        <v>44</v>
      </c>
      <c r="AR72" s="4">
        <f>(AN72*0.25+AQ72*0.3+AO72*0.15+AP72*0.1)/0.8</f>
        <v>71.8515625</v>
      </c>
    </row>
    <row r="73" spans="1:44">
      <c r="A73" s="12" t="s">
        <v>45</v>
      </c>
      <c r="B73" s="5">
        <v>10</v>
      </c>
      <c r="D73" s="3"/>
      <c r="E73" s="3">
        <v>9</v>
      </c>
      <c r="F73">
        <v>100</v>
      </c>
      <c r="G73" s="6">
        <v>72.5</v>
      </c>
      <c r="H73" s="3">
        <v>100</v>
      </c>
      <c r="I73" s="3">
        <v>80.5</v>
      </c>
      <c r="J73" s="7">
        <v>10</v>
      </c>
      <c r="K73" s="3">
        <v>3</v>
      </c>
      <c r="L73" s="3"/>
      <c r="M73" s="3">
        <v>100</v>
      </c>
      <c r="N73" s="3"/>
      <c r="O73" s="3">
        <v>100</v>
      </c>
      <c r="P73" s="3"/>
      <c r="Q73" s="3"/>
      <c r="R73" s="8">
        <v>78</v>
      </c>
      <c r="S73" s="9">
        <v>5</v>
      </c>
      <c r="T73" s="3">
        <f>R73+S73</f>
        <v>83</v>
      </c>
      <c r="U73" s="3">
        <v>100</v>
      </c>
      <c r="V73" s="3">
        <v>5</v>
      </c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2">
        <f>((C73+F73+O73+U73)/4+(H73+I73+M73+N73)/4)/2</f>
        <v>72.5625</v>
      </c>
      <c r="AO73" s="2">
        <f>(E73+J73+G73/4+2*Q73)/0.6</f>
        <v>61.875</v>
      </c>
      <c r="AP73" s="2">
        <f>(D73/2+K73+L73+V73)/0.2</f>
        <v>40</v>
      </c>
      <c r="AQ73" s="2">
        <f>T73</f>
        <v>83</v>
      </c>
      <c r="AR73" s="4">
        <f>(AN73*0.25+AQ73*0.3+AO73*0.15+AP73*0.1)/0.8</f>
        <v>70.40234375</v>
      </c>
    </row>
    <row r="74" spans="1:44">
      <c r="A74" s="12" t="s">
        <v>44</v>
      </c>
      <c r="B74" s="5">
        <v>10</v>
      </c>
      <c r="C74">
        <v>100</v>
      </c>
      <c r="D74" s="3">
        <v>9</v>
      </c>
      <c r="E74" s="3">
        <v>10</v>
      </c>
      <c r="F74">
        <v>100</v>
      </c>
      <c r="G74" s="6">
        <v>76</v>
      </c>
      <c r="H74" s="3">
        <v>100</v>
      </c>
      <c r="I74" s="3">
        <v>74.5</v>
      </c>
      <c r="J74" s="7">
        <v>10</v>
      </c>
      <c r="K74" s="3">
        <v>1</v>
      </c>
      <c r="L74" s="3">
        <v>2</v>
      </c>
      <c r="M74" s="3">
        <v>100</v>
      </c>
      <c r="N74" s="3">
        <v>65</v>
      </c>
      <c r="O74" s="3">
        <v>100</v>
      </c>
      <c r="P74" s="3"/>
      <c r="Q74" s="3">
        <v>7</v>
      </c>
      <c r="R74" s="8">
        <v>42</v>
      </c>
      <c r="S74" s="9">
        <v>2</v>
      </c>
      <c r="T74" s="3">
        <f>R74+S74</f>
        <v>44</v>
      </c>
      <c r="U74" s="3">
        <v>100</v>
      </c>
      <c r="V74" s="3">
        <v>5</v>
      </c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2">
        <f>((C74+F74+O74+U74)/4+(H74+I74+M74+N74)/4)/2</f>
        <v>92.4375</v>
      </c>
      <c r="AO74" s="2">
        <f>(E74+J74+G74/4+2*Q74)/0.6</f>
        <v>88.333333333333343</v>
      </c>
      <c r="AP74" s="2">
        <f>(D74/2+K74+L74+V74)/0.2</f>
        <v>62.5</v>
      </c>
      <c r="AQ74" s="2">
        <f>T74</f>
        <v>44</v>
      </c>
      <c r="AR74" s="4">
        <f>(AN74*0.25+AQ74*0.3+AO74*0.15+AP74*0.1)/0.8</f>
        <v>69.76171875</v>
      </c>
    </row>
    <row r="75" spans="1:44">
      <c r="A75" s="12" t="s">
        <v>43</v>
      </c>
      <c r="B75" s="5">
        <v>10</v>
      </c>
      <c r="C75">
        <v>77</v>
      </c>
      <c r="D75" s="3">
        <v>8</v>
      </c>
      <c r="E75" s="3">
        <v>10</v>
      </c>
      <c r="F75">
        <v>83.333333333333343</v>
      </c>
      <c r="G75" s="6">
        <v>76</v>
      </c>
      <c r="H75" s="3">
        <v>100</v>
      </c>
      <c r="I75" s="3">
        <v>57.5</v>
      </c>
      <c r="J75" s="7">
        <v>10</v>
      </c>
      <c r="K75" s="3">
        <v>4</v>
      </c>
      <c r="L75" s="3">
        <v>2</v>
      </c>
      <c r="M75" s="3">
        <v>100</v>
      </c>
      <c r="N75" s="3">
        <v>40</v>
      </c>
      <c r="O75" s="3">
        <v>100</v>
      </c>
      <c r="P75" s="3"/>
      <c r="Q75" s="3">
        <v>4</v>
      </c>
      <c r="R75" s="8">
        <v>48</v>
      </c>
      <c r="S75" s="9">
        <v>4.5</v>
      </c>
      <c r="T75" s="3">
        <f>R75+S75</f>
        <v>52.5</v>
      </c>
      <c r="U75" s="3">
        <v>100</v>
      </c>
      <c r="V75" s="3">
        <v>5</v>
      </c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2">
        <f>((C75+F75+O75+U75)/4+(H75+I75+M75+N75)/4)/2</f>
        <v>82.229166666666671</v>
      </c>
      <c r="AO75" s="2">
        <f>(E75+J75+G75/4+2*Q75)/0.6</f>
        <v>78.333333333333343</v>
      </c>
      <c r="AP75" s="2">
        <f>(D75/2+K75+L75+V75)/0.2</f>
        <v>75</v>
      </c>
      <c r="AQ75" s="2">
        <f>T75</f>
        <v>52.5</v>
      </c>
      <c r="AR75" s="4">
        <f>(AN75*0.25+AQ75*0.3+AO75*0.15+AP75*0.1)/0.8</f>
        <v>69.446614583333329</v>
      </c>
    </row>
    <row r="76" spans="1:44">
      <c r="A76" s="12"/>
      <c r="B76" s="5">
        <v>10</v>
      </c>
      <c r="C76">
        <v>89</v>
      </c>
      <c r="D76" s="3">
        <v>8</v>
      </c>
      <c r="E76" s="3">
        <v>8</v>
      </c>
      <c r="F76">
        <v>100</v>
      </c>
      <c r="G76" s="6">
        <v>76</v>
      </c>
      <c r="H76" s="3">
        <v>100</v>
      </c>
      <c r="I76" s="3">
        <v>70</v>
      </c>
      <c r="J76" s="7">
        <v>10</v>
      </c>
      <c r="K76" s="3"/>
      <c r="L76" s="3"/>
      <c r="M76" s="3">
        <v>100</v>
      </c>
      <c r="N76" s="3">
        <v>70</v>
      </c>
      <c r="O76" s="3">
        <v>100</v>
      </c>
      <c r="P76" s="3"/>
      <c r="Q76" s="3">
        <v>6</v>
      </c>
      <c r="R76" s="8">
        <v>51</v>
      </c>
      <c r="S76" s="9">
        <v>7</v>
      </c>
      <c r="T76" s="3">
        <f>R76+S76</f>
        <v>58</v>
      </c>
      <c r="U76" s="3">
        <v>100</v>
      </c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2">
        <f>((C76+F76+O76+U76)/4+(H76+I76+M76+N76)/4)/2</f>
        <v>91.125</v>
      </c>
      <c r="AO76" s="2">
        <f>(E76+J76+G76/4+2*Q76)/0.6</f>
        <v>81.666666666666671</v>
      </c>
      <c r="AP76" s="2">
        <f>(D76/2+K76+L76+V76)/0.2</f>
        <v>20</v>
      </c>
      <c r="AQ76" s="2">
        <f>T76</f>
        <v>58</v>
      </c>
      <c r="AR76" s="4">
        <f>(AN76*0.25+AQ76*0.3+AO76*0.15+AP76*0.1)/0.8</f>
        <v>68.0390625</v>
      </c>
    </row>
    <row r="77" spans="1:44">
      <c r="A77" s="12"/>
      <c r="B77" s="5">
        <v>10</v>
      </c>
      <c r="D77" s="3">
        <v>9</v>
      </c>
      <c r="E77" s="3">
        <v>10</v>
      </c>
      <c r="F77">
        <v>100</v>
      </c>
      <c r="G77" s="6">
        <v>74</v>
      </c>
      <c r="H77" s="3">
        <v>100</v>
      </c>
      <c r="I77" s="3">
        <v>73</v>
      </c>
      <c r="J77" s="7">
        <v>10</v>
      </c>
      <c r="K77" s="3">
        <v>4</v>
      </c>
      <c r="L77" s="3"/>
      <c r="M77" s="3">
        <v>100</v>
      </c>
      <c r="N77" s="3">
        <v>80</v>
      </c>
      <c r="O77" s="3">
        <v>100</v>
      </c>
      <c r="P77" s="3"/>
      <c r="Q77" s="3"/>
      <c r="R77" s="8">
        <v>66</v>
      </c>
      <c r="S77" s="9">
        <v>8</v>
      </c>
      <c r="T77" s="3">
        <f>R77+S77</f>
        <v>74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2">
        <f>((C77+F77+O77+U77)/4+(H77+I77+M77+N77)/4)/2</f>
        <v>69.125</v>
      </c>
      <c r="AO77" s="2">
        <f>(E77+J77+G77/4+2*Q77)/0.6</f>
        <v>64.166666666666671</v>
      </c>
      <c r="AP77" s="2">
        <f>(D77/2+K77+L77+V77)/0.2</f>
        <v>42.5</v>
      </c>
      <c r="AQ77" s="2">
        <f>T77</f>
        <v>74</v>
      </c>
      <c r="AR77" s="4">
        <f>(AN77*0.25+AQ77*0.3+AO77*0.15+AP77*0.1)/0.8</f>
        <v>66.6953125</v>
      </c>
    </row>
    <row r="78" spans="1:44">
      <c r="A78" s="12" t="s">
        <v>42</v>
      </c>
      <c r="B78" s="5">
        <v>10</v>
      </c>
      <c r="D78" s="3">
        <v>9</v>
      </c>
      <c r="E78" s="3">
        <v>10</v>
      </c>
      <c r="F78">
        <v>76.666666666666671</v>
      </c>
      <c r="G78" s="6">
        <v>71.5</v>
      </c>
      <c r="H78" s="3">
        <v>100</v>
      </c>
      <c r="I78" s="3"/>
      <c r="J78" s="3"/>
      <c r="K78" s="3">
        <v>3</v>
      </c>
      <c r="L78" s="3"/>
      <c r="M78" s="3">
        <v>100</v>
      </c>
      <c r="N78" s="3"/>
      <c r="O78" s="3">
        <v>100</v>
      </c>
      <c r="P78" s="3"/>
      <c r="Q78" s="3"/>
      <c r="R78" s="8">
        <v>75</v>
      </c>
      <c r="S78" s="9">
        <v>5.5</v>
      </c>
      <c r="T78" s="3">
        <f>R78+S78</f>
        <v>80.5</v>
      </c>
      <c r="U78" s="3">
        <v>100</v>
      </c>
      <c r="V78" s="3">
        <v>5</v>
      </c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2">
        <f>((C78+F78+O78+U78)/4+(H78+I78+M78+N78)/4)/2</f>
        <v>59.583333333333336</v>
      </c>
      <c r="AO78" s="2">
        <f>(E78+J78+G78/4+2*Q78)/0.6</f>
        <v>46.458333333333336</v>
      </c>
      <c r="AP78" s="2">
        <f>(D78/2+K78+L78+V78)/0.2</f>
        <v>62.5</v>
      </c>
      <c r="AQ78" s="2">
        <f>T78</f>
        <v>80.5</v>
      </c>
      <c r="AR78" s="4">
        <f>(AN78*0.25+AQ78*0.3+AO78*0.15+AP78*0.1)/0.8</f>
        <v>65.330729166666657</v>
      </c>
    </row>
    <row r="79" spans="1:44">
      <c r="A79" s="12" t="s">
        <v>41</v>
      </c>
      <c r="B79" s="5">
        <v>10</v>
      </c>
      <c r="D79" s="3">
        <v>8</v>
      </c>
      <c r="E79" s="3">
        <v>8</v>
      </c>
      <c r="F79">
        <v>100</v>
      </c>
      <c r="G79" s="6">
        <v>77</v>
      </c>
      <c r="H79" s="3">
        <v>100</v>
      </c>
      <c r="I79" s="3">
        <v>78.5</v>
      </c>
      <c r="J79" s="7">
        <v>10</v>
      </c>
      <c r="K79" s="3">
        <v>3</v>
      </c>
      <c r="L79" s="3"/>
      <c r="M79" s="3">
        <v>100</v>
      </c>
      <c r="N79" s="3">
        <v>40</v>
      </c>
      <c r="O79" s="3"/>
      <c r="P79" s="3"/>
      <c r="Q79" s="3">
        <v>7</v>
      </c>
      <c r="R79" s="8">
        <v>63</v>
      </c>
      <c r="S79" s="9">
        <v>4</v>
      </c>
      <c r="T79" s="3">
        <f>R79+S79</f>
        <v>67</v>
      </c>
      <c r="U79" s="3"/>
      <c r="V79" s="3">
        <v>5</v>
      </c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2">
        <f>((C79+F79+O79+U79)/4+(H79+I79+M79+N79)/4)/2</f>
        <v>52.3125</v>
      </c>
      <c r="AO79" s="2">
        <f>(E79+J79+G79/4+2*Q79)/0.6</f>
        <v>85.416666666666671</v>
      </c>
      <c r="AP79" s="2">
        <f>(D79/2+K79+L79+V79)/0.2</f>
        <v>60</v>
      </c>
      <c r="AQ79" s="2">
        <f>T79</f>
        <v>67</v>
      </c>
      <c r="AR79" s="4">
        <f>(AN79*0.25+AQ79*0.3+AO79*0.15+AP79*0.1)/0.8</f>
        <v>64.988281249999986</v>
      </c>
    </row>
    <row r="80" spans="1:44">
      <c r="A80" s="12" t="s">
        <v>40</v>
      </c>
      <c r="B80" s="5">
        <v>10</v>
      </c>
      <c r="D80" s="3">
        <v>8</v>
      </c>
      <c r="E80" s="3">
        <v>9</v>
      </c>
      <c r="F80">
        <v>100</v>
      </c>
      <c r="G80" s="6">
        <v>41</v>
      </c>
      <c r="H80" s="3">
        <v>100</v>
      </c>
      <c r="I80" s="3">
        <v>61.5</v>
      </c>
      <c r="J80" s="3"/>
      <c r="K80" s="3">
        <v>1</v>
      </c>
      <c r="L80" s="3">
        <v>4</v>
      </c>
      <c r="M80" s="3">
        <v>100</v>
      </c>
      <c r="N80" s="3">
        <v>55</v>
      </c>
      <c r="O80" s="3">
        <v>100</v>
      </c>
      <c r="P80" s="3"/>
      <c r="Q80" s="3">
        <v>4</v>
      </c>
      <c r="R80" s="8">
        <v>57</v>
      </c>
      <c r="S80" s="9">
        <v>2</v>
      </c>
      <c r="T80" s="3">
        <f>R80+S80</f>
        <v>59</v>
      </c>
      <c r="U80" s="3">
        <v>100</v>
      </c>
      <c r="V80" s="3">
        <v>5</v>
      </c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2">
        <f>((C80+F80+O80+U80)/4+(H80+I80+M80+N80)/4)/2</f>
        <v>77.0625</v>
      </c>
      <c r="AO80" s="2">
        <f>(E80+J80+G80/4+2*Q80)/0.6</f>
        <v>45.416666666666671</v>
      </c>
      <c r="AP80" s="2">
        <f>(D80/2+K80+L80+V80)/0.2</f>
        <v>70</v>
      </c>
      <c r="AQ80" s="2">
        <f>T80</f>
        <v>59</v>
      </c>
      <c r="AR80" s="4">
        <f>(AN80*0.25+AQ80*0.3+AO80*0.15+AP80*0.1)/0.8</f>
        <v>63.47265625</v>
      </c>
    </row>
    <row r="81" spans="1:44">
      <c r="A81" s="12" t="s">
        <v>39</v>
      </c>
      <c r="B81" s="5"/>
      <c r="D81" s="3">
        <v>9</v>
      </c>
      <c r="E81" s="3"/>
      <c r="G81" s="6"/>
      <c r="H81" s="3">
        <v>100</v>
      </c>
      <c r="I81" s="3"/>
      <c r="J81" s="3">
        <v>8</v>
      </c>
      <c r="K81" s="3"/>
      <c r="L81" s="3">
        <v>4</v>
      </c>
      <c r="M81" s="3">
        <v>100</v>
      </c>
      <c r="N81" s="3">
        <v>85</v>
      </c>
      <c r="O81" s="3">
        <v>100</v>
      </c>
      <c r="P81" s="3"/>
      <c r="Q81" s="3"/>
      <c r="R81" s="8">
        <v>72</v>
      </c>
      <c r="S81" s="9">
        <v>12</v>
      </c>
      <c r="T81" s="3">
        <f>R81+S81</f>
        <v>84</v>
      </c>
      <c r="U81" s="3">
        <v>100</v>
      </c>
      <c r="V81" s="3">
        <v>5</v>
      </c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2">
        <f>((C81+F81+O81+U81)/4+(H81+I81+M81+N81)/4)/2</f>
        <v>60.625</v>
      </c>
      <c r="AO81" s="2">
        <f>(E81+J81+G81/4+2*Q81)/0.6</f>
        <v>13.333333333333334</v>
      </c>
      <c r="AP81" s="2">
        <f>(D81/2+K81+L81+V81)/0.2</f>
        <v>67.5</v>
      </c>
      <c r="AQ81" s="2">
        <f>T81</f>
        <v>84</v>
      </c>
      <c r="AR81" s="4">
        <f>(AN81*0.25+AQ81*0.3+AO81*0.15+AP81*0.1)/0.8</f>
        <v>61.3828125</v>
      </c>
    </row>
    <row r="82" spans="1:44">
      <c r="A82" s="12" t="s">
        <v>38</v>
      </c>
      <c r="B82" s="5">
        <v>10</v>
      </c>
      <c r="C82">
        <v>78</v>
      </c>
      <c r="D82" s="3">
        <v>8</v>
      </c>
      <c r="E82" s="3">
        <v>8</v>
      </c>
      <c r="F82">
        <v>100</v>
      </c>
      <c r="G82" s="6"/>
      <c r="H82" s="3">
        <v>100</v>
      </c>
      <c r="I82" s="3">
        <v>58.5</v>
      </c>
      <c r="J82" s="3"/>
      <c r="K82" s="3"/>
      <c r="L82" s="3">
        <v>2.5</v>
      </c>
      <c r="M82" s="3">
        <v>100</v>
      </c>
      <c r="N82" s="3">
        <v>80</v>
      </c>
      <c r="O82" s="3"/>
      <c r="P82" s="3"/>
      <c r="Q82" s="3"/>
      <c r="R82" s="8">
        <v>66</v>
      </c>
      <c r="S82" s="9">
        <v>4</v>
      </c>
      <c r="T82" s="3">
        <f>R82+S82</f>
        <v>70</v>
      </c>
      <c r="U82" s="3">
        <v>100</v>
      </c>
      <c r="V82" s="3">
        <v>5</v>
      </c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2">
        <f>((C82+F82+O82+U82)/4+(H82+I82+M82+N82)/4)/2</f>
        <v>77.0625</v>
      </c>
      <c r="AO82" s="2">
        <f>(E82+J82+G82/4+2*Q82)/0.6</f>
        <v>13.333333333333334</v>
      </c>
      <c r="AP82" s="2">
        <f>(D82/2+K82+L82+V82)/0.2</f>
        <v>57.5</v>
      </c>
      <c r="AQ82" s="2">
        <f>T82</f>
        <v>70</v>
      </c>
      <c r="AR82" s="4">
        <f>(AN82*0.25+AQ82*0.3+AO82*0.15+AP82*0.1)/0.8</f>
        <v>60.01953125</v>
      </c>
    </row>
    <row r="83" spans="1:44">
      <c r="A83" s="12">
        <v>6693</v>
      </c>
      <c r="B83" s="5">
        <v>10</v>
      </c>
      <c r="C83">
        <v>88</v>
      </c>
      <c r="D83" s="3">
        <v>7</v>
      </c>
      <c r="E83" s="3">
        <v>10</v>
      </c>
      <c r="F83">
        <v>100</v>
      </c>
      <c r="G83" s="6">
        <v>77</v>
      </c>
      <c r="H83" s="3">
        <v>100</v>
      </c>
      <c r="I83" s="3">
        <v>82</v>
      </c>
      <c r="J83" s="3"/>
      <c r="K83" s="3">
        <v>4</v>
      </c>
      <c r="L83" s="3"/>
      <c r="M83" s="3">
        <v>100</v>
      </c>
      <c r="N83" s="3"/>
      <c r="O83" s="3">
        <v>100</v>
      </c>
      <c r="P83" s="3"/>
      <c r="Q83" s="3"/>
      <c r="R83" s="8">
        <v>39</v>
      </c>
      <c r="S83" s="9">
        <v>5</v>
      </c>
      <c r="T83" s="3">
        <f>R83+S83</f>
        <v>44</v>
      </c>
      <c r="U83" s="3">
        <v>100</v>
      </c>
      <c r="V83" s="3">
        <v>5</v>
      </c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2">
        <f>((C83+F83+O83+U83)/4+(H83+I83+M83+N83)/4)/2</f>
        <v>83.75</v>
      </c>
      <c r="AO83" s="2">
        <f>(E83+J83+G83/4+2*Q83)/0.6</f>
        <v>48.75</v>
      </c>
      <c r="AP83" s="2">
        <f>(D83/2+K83+L83+V83)/0.2</f>
        <v>62.5</v>
      </c>
      <c r="AQ83" s="2">
        <f>T83</f>
        <v>44</v>
      </c>
      <c r="AR83" s="4">
        <f>(AN83*0.25+AQ83*0.3+AO83*0.15+AP83*0.1)/0.8</f>
        <v>59.625</v>
      </c>
    </row>
    <row r="84" spans="1:44">
      <c r="A84" s="12" t="s">
        <v>37</v>
      </c>
      <c r="B84" s="5"/>
      <c r="D84" s="3">
        <v>9</v>
      </c>
      <c r="E84" s="3">
        <v>0</v>
      </c>
      <c r="F84">
        <v>100</v>
      </c>
      <c r="G84" s="6"/>
      <c r="H84" s="3">
        <v>100</v>
      </c>
      <c r="I84" s="3"/>
      <c r="J84" s="3"/>
      <c r="K84" s="3"/>
      <c r="L84" s="3"/>
      <c r="M84" s="3">
        <v>100</v>
      </c>
      <c r="N84" s="3"/>
      <c r="O84" s="3"/>
      <c r="P84" s="3"/>
      <c r="Q84" s="3">
        <v>7</v>
      </c>
      <c r="R84" s="8">
        <v>81</v>
      </c>
      <c r="S84" s="9">
        <v>11</v>
      </c>
      <c r="T84" s="3">
        <f>R84+S84</f>
        <v>92</v>
      </c>
      <c r="U84" s="3"/>
      <c r="V84" s="3">
        <v>5</v>
      </c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2">
        <f>((C84+F84+O84+U84)/4+(H84+I84+M84+N84)/4)/2</f>
        <v>37.5</v>
      </c>
      <c r="AO84" s="2">
        <f>(E84+J84+G84/4+2*Q84)/0.6</f>
        <v>23.333333333333336</v>
      </c>
      <c r="AP84" s="2">
        <f>(D84/2+K84+L84+V84)/0.2</f>
        <v>47.5</v>
      </c>
      <c r="AQ84" s="2">
        <f>T84</f>
        <v>92</v>
      </c>
      <c r="AR84" s="4">
        <f>(AN84*0.25+AQ84*0.3+AO84*0.15+AP84*0.1)/0.8</f>
        <v>56.531249999999993</v>
      </c>
    </row>
    <row r="85" spans="1:44">
      <c r="A85" s="12" t="s">
        <v>36</v>
      </c>
      <c r="B85" s="5">
        <v>10</v>
      </c>
      <c r="C85">
        <v>100</v>
      </c>
      <c r="D85" s="3"/>
      <c r="E85" s="3">
        <v>7</v>
      </c>
      <c r="F85">
        <v>100</v>
      </c>
      <c r="G85" s="10"/>
      <c r="H85" s="3">
        <v>100</v>
      </c>
      <c r="I85" s="3">
        <v>100</v>
      </c>
      <c r="J85" s="3"/>
      <c r="K85" s="3"/>
      <c r="L85" s="3"/>
      <c r="M85" s="3"/>
      <c r="N85" s="3">
        <v>47</v>
      </c>
      <c r="O85" s="3"/>
      <c r="P85" s="3"/>
      <c r="Q85" s="3"/>
      <c r="R85" s="8">
        <v>54</v>
      </c>
      <c r="S85" s="9">
        <v>4</v>
      </c>
      <c r="T85" s="3">
        <f>R85+S85</f>
        <v>58</v>
      </c>
      <c r="U85" s="3">
        <v>100</v>
      </c>
      <c r="V85" s="3">
        <v>5</v>
      </c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2">
        <f>((C85+F85+O85+U85)/4+(H85+I85+M85+N85)/4)/2</f>
        <v>68.375</v>
      </c>
      <c r="AO85" s="2">
        <f>(E85+J85+G85/4+2*Q85)/0.6</f>
        <v>11.666666666666668</v>
      </c>
      <c r="AP85" s="2">
        <f>(D85/2+K85+L85+V85)/0.2</f>
        <v>25</v>
      </c>
      <c r="AQ85" s="2">
        <f>T85</f>
        <v>58</v>
      </c>
      <c r="AR85" s="4">
        <f>(AN85*0.25+AQ85*0.3+AO85*0.15+AP85*0.1)/0.8</f>
        <v>48.429687499999993</v>
      </c>
    </row>
    <row r="86" spans="1:44">
      <c r="A86" s="12" t="s">
        <v>35</v>
      </c>
      <c r="B86" s="5">
        <v>10</v>
      </c>
      <c r="D86" s="3">
        <v>9</v>
      </c>
      <c r="E86" s="3"/>
      <c r="F86">
        <v>100</v>
      </c>
      <c r="G86" s="6"/>
      <c r="H86" s="3">
        <v>100</v>
      </c>
      <c r="I86" s="3">
        <v>86</v>
      </c>
      <c r="J86" s="3"/>
      <c r="K86" s="3">
        <v>2</v>
      </c>
      <c r="L86" s="3"/>
      <c r="M86" s="3"/>
      <c r="N86" s="3"/>
      <c r="O86" s="3"/>
      <c r="P86" s="3"/>
      <c r="Q86" s="3"/>
      <c r="R86" s="8">
        <v>57</v>
      </c>
      <c r="S86" s="9">
        <v>9</v>
      </c>
      <c r="T86" s="3">
        <f>R86+S86</f>
        <v>66</v>
      </c>
      <c r="U86" s="3">
        <v>100</v>
      </c>
      <c r="V86" s="3">
        <v>5</v>
      </c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2">
        <f>((C86+F86+O86+U86)/4+(H86+I86+M86+N86)/4)/2</f>
        <v>48.25</v>
      </c>
      <c r="AO86" s="2">
        <f>(E86+J86+G86/4+2*Q86)/0.6</f>
        <v>0</v>
      </c>
      <c r="AP86" s="2">
        <f>(D86/2+K86+L86+V86)/0.2</f>
        <v>57.5</v>
      </c>
      <c r="AQ86" s="2">
        <f>T86</f>
        <v>66</v>
      </c>
      <c r="AR86" s="4">
        <f>(AN86*0.25+AQ86*0.3+AO86*0.15+AP86*0.1)/0.8</f>
        <v>47.015624999999993</v>
      </c>
    </row>
    <row r="87" spans="1:44">
      <c r="A87" s="12"/>
      <c r="B87" s="5"/>
      <c r="D87" s="3"/>
      <c r="E87" s="3"/>
      <c r="F87">
        <v>100</v>
      </c>
      <c r="G87" s="6"/>
      <c r="H87" s="3"/>
      <c r="I87" s="3">
        <v>44</v>
      </c>
      <c r="J87" s="7">
        <v>10</v>
      </c>
      <c r="K87" s="3"/>
      <c r="L87" s="3"/>
      <c r="M87" s="3">
        <v>100</v>
      </c>
      <c r="N87" s="3">
        <v>70</v>
      </c>
      <c r="O87" s="3">
        <v>100</v>
      </c>
      <c r="P87" s="3"/>
      <c r="Q87" s="3"/>
      <c r="R87" s="8">
        <v>57</v>
      </c>
      <c r="S87" s="9">
        <v>4</v>
      </c>
      <c r="T87" s="3">
        <f>R87+S87</f>
        <v>61</v>
      </c>
      <c r="U87" s="3">
        <v>100</v>
      </c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2">
        <f>((C87+F87+O87+U87)/4+(H87+I87+M87+N87)/4)/2</f>
        <v>64.25</v>
      </c>
      <c r="AO87" s="2">
        <f>(E87+J87+G87/4+2*Q87)/0.6</f>
        <v>16.666666666666668</v>
      </c>
      <c r="AP87" s="2">
        <f>(D87/2+K87+L87+V87)/0.2</f>
        <v>0</v>
      </c>
      <c r="AQ87" s="2">
        <f>T87</f>
        <v>61</v>
      </c>
      <c r="AR87" s="4">
        <f>(AN87*0.25+AQ87*0.3+AO87*0.15+AP87*0.1)/0.8</f>
        <v>46.078124999999993</v>
      </c>
    </row>
    <row r="88" spans="1:44">
      <c r="A88" s="13"/>
      <c r="B88" s="5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2"/>
      <c r="AO88" s="2"/>
      <c r="AP88" s="2"/>
      <c r="AQ88" s="2"/>
      <c r="AR88" s="4"/>
    </row>
    <row r="89" spans="1:44">
      <c r="A89" s="13"/>
      <c r="B89" s="5"/>
      <c r="C89" s="5"/>
      <c r="D89" s="2">
        <f>AVERAGE(D2:D87)</f>
        <v>8.7624999999999993</v>
      </c>
      <c r="E89" s="2">
        <f>AVERAGE(E2:E87)</f>
        <v>9.2048192771084345</v>
      </c>
      <c r="F89" s="2">
        <f>AVERAGE(F2:F87)</f>
        <v>99.285714285714292</v>
      </c>
      <c r="G89" s="2">
        <f>AVERAGE(G2:G87)</f>
        <v>74.688311688311686</v>
      </c>
      <c r="H89" s="2">
        <f t="shared" ref="H89:Q89" si="0">AVERAGE(H2:H87)</f>
        <v>100</v>
      </c>
      <c r="I89" s="2">
        <f t="shared" si="0"/>
        <v>74.662650602409641</v>
      </c>
      <c r="J89" s="2">
        <f t="shared" si="0"/>
        <v>9.7887323943661979</v>
      </c>
      <c r="K89" s="2">
        <f t="shared" si="0"/>
        <v>3.7464788732394365</v>
      </c>
      <c r="L89" s="2">
        <f t="shared" si="0"/>
        <v>4.7</v>
      </c>
      <c r="M89" s="2">
        <f t="shared" si="0"/>
        <v>100</v>
      </c>
      <c r="N89" s="2">
        <f t="shared" si="0"/>
        <v>71.721518987341767</v>
      </c>
      <c r="O89" s="2">
        <f t="shared" si="0"/>
        <v>100</v>
      </c>
      <c r="P89" s="2"/>
      <c r="Q89" s="2">
        <f t="shared" si="0"/>
        <v>7.9866666666666664</v>
      </c>
      <c r="R89" s="2">
        <f>AVERAGE(R2:R87)</f>
        <v>71.232558139534888</v>
      </c>
      <c r="S89" s="2">
        <f>AVERAGE(S2:S87)</f>
        <v>7.2441860465116283</v>
      </c>
      <c r="T89" s="2">
        <f>AVERAGE(T2:T87)</f>
        <v>78.476744186046517</v>
      </c>
      <c r="U89" s="2">
        <f>AVERAGE(U2:U87)</f>
        <v>100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>
        <f>AVERAGE(AN2:AN87)</f>
        <v>85.232558139534888</v>
      </c>
      <c r="AO89" s="2">
        <f t="shared" ref="AO89:AR89" si="1">AVERAGE(AO2:AO87)</f>
        <v>79.355620155038764</v>
      </c>
      <c r="AP89" s="2">
        <f t="shared" si="1"/>
        <v>77.151162790697668</v>
      </c>
      <c r="AQ89" s="2">
        <f t="shared" si="1"/>
        <v>78.476744186046517</v>
      </c>
      <c r="AR89" s="4">
        <f t="shared" si="1"/>
        <v>80.587027616279073</v>
      </c>
    </row>
  </sheetData>
  <sortState ref="A2:AR87">
    <sortCondition descending="1" ref="AR2:AR8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2014-09-29T20:11:01Z</dcterms:created>
  <dcterms:modified xsi:type="dcterms:W3CDTF">2014-09-29T20:13:13Z</dcterms:modified>
</cp:coreProperties>
</file>