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15330" windowHeight="1437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AX92" i="1"/>
  <c r="AY92"/>
  <c r="AZ92"/>
  <c r="BA92"/>
  <c r="BB92"/>
  <c r="AW92"/>
  <c r="AW14"/>
  <c r="AK14"/>
  <c r="S14"/>
  <c r="AW81"/>
  <c r="AK81"/>
  <c r="S81"/>
  <c r="AW36"/>
  <c r="AK36"/>
  <c r="S36"/>
  <c r="AW90"/>
  <c r="AK90"/>
  <c r="S90"/>
  <c r="AW25"/>
  <c r="AK25"/>
  <c r="S25"/>
  <c r="AW49"/>
  <c r="AK49"/>
  <c r="S49"/>
  <c r="AW58"/>
  <c r="AK58"/>
  <c r="S58"/>
  <c r="AW3"/>
  <c r="AK3"/>
  <c r="S3"/>
  <c r="AW88"/>
  <c r="AK88"/>
  <c r="S88"/>
  <c r="AW67"/>
  <c r="AK67"/>
  <c r="S67"/>
  <c r="AW37"/>
  <c r="AK37"/>
  <c r="S37"/>
  <c r="AW57"/>
  <c r="AK57"/>
  <c r="S57"/>
  <c r="AW86"/>
  <c r="AK86"/>
  <c r="S86"/>
  <c r="AW79"/>
  <c r="AK79"/>
  <c r="S79"/>
  <c r="AW56"/>
  <c r="AK56"/>
  <c r="S56"/>
  <c r="AW22"/>
  <c r="AK22"/>
  <c r="S22"/>
  <c r="AW10"/>
  <c r="AK10"/>
  <c r="S10"/>
  <c r="AW75"/>
  <c r="AK75"/>
  <c r="S75"/>
  <c r="AW50"/>
  <c r="AK50"/>
  <c r="S50"/>
  <c r="AW47"/>
  <c r="AK47"/>
  <c r="S47"/>
  <c r="AW33"/>
  <c r="AK33"/>
  <c r="S33"/>
  <c r="AW71"/>
  <c r="AK71"/>
  <c r="S71"/>
  <c r="AW21"/>
  <c r="AK21"/>
  <c r="S21"/>
  <c r="AW11"/>
  <c r="AK11"/>
  <c r="S11"/>
  <c r="AW46"/>
  <c r="AK46"/>
  <c r="S46"/>
  <c r="AW26"/>
  <c r="AK26"/>
  <c r="S26"/>
  <c r="AW34"/>
  <c r="AK34"/>
  <c r="S34"/>
  <c r="AW89"/>
  <c r="AK89"/>
  <c r="S89"/>
  <c r="AW41"/>
  <c r="AK41"/>
  <c r="S41"/>
  <c r="AW77"/>
  <c r="AK77"/>
  <c r="S77"/>
  <c r="AW54"/>
  <c r="AK54"/>
  <c r="S54"/>
  <c r="AW23"/>
  <c r="AK23"/>
  <c r="S23"/>
  <c r="AW68"/>
  <c r="AK68"/>
  <c r="S68"/>
  <c r="AW76"/>
  <c r="AK76"/>
  <c r="S76"/>
  <c r="AW55"/>
  <c r="AK55"/>
  <c r="S55"/>
  <c r="AW40"/>
  <c r="AK40"/>
  <c r="S40"/>
  <c r="AW8"/>
  <c r="AK8"/>
  <c r="S8"/>
  <c r="AW74"/>
  <c r="AK74"/>
  <c r="S74"/>
  <c r="AW44"/>
  <c r="AK44"/>
  <c r="S44"/>
  <c r="AW59"/>
  <c r="AK59"/>
  <c r="S59"/>
  <c r="AW80"/>
  <c r="AK80"/>
  <c r="S80"/>
  <c r="AW83"/>
  <c r="AK83"/>
  <c r="S83"/>
  <c r="AW85"/>
  <c r="AK85"/>
  <c r="S85"/>
  <c r="AW29"/>
  <c r="AK29"/>
  <c r="S29"/>
  <c r="AW84"/>
  <c r="AK84"/>
  <c r="S84"/>
  <c r="AW38"/>
  <c r="AK38"/>
  <c r="S38"/>
  <c r="AW7"/>
  <c r="AK7"/>
  <c r="S7"/>
  <c r="AW72"/>
  <c r="AK72"/>
  <c r="S72"/>
  <c r="AW66"/>
  <c r="AK66"/>
  <c r="S66"/>
  <c r="AW9"/>
  <c r="AK9"/>
  <c r="S9"/>
  <c r="AW51"/>
  <c r="AK51"/>
  <c r="S51"/>
  <c r="AW18"/>
  <c r="AK18"/>
  <c r="S18"/>
  <c r="AW45"/>
  <c r="AK45"/>
  <c r="S45"/>
  <c r="AW35"/>
  <c r="AK35"/>
  <c r="S35"/>
  <c r="AW53"/>
  <c r="AK53"/>
  <c r="S53"/>
  <c r="AW24"/>
  <c r="AK24"/>
  <c r="S24"/>
  <c r="AW63"/>
  <c r="AK63"/>
  <c r="S63"/>
  <c r="AW13"/>
  <c r="AK13"/>
  <c r="S13"/>
  <c r="AW69"/>
  <c r="AK69"/>
  <c r="S69"/>
  <c r="AW20"/>
  <c r="AK20"/>
  <c r="S20"/>
  <c r="AW16"/>
  <c r="AK16"/>
  <c r="S16"/>
  <c r="AW48"/>
  <c r="AK48"/>
  <c r="S48"/>
  <c r="AW31"/>
  <c r="AK31"/>
  <c r="S31"/>
  <c r="AW60"/>
  <c r="AK60"/>
  <c r="S60"/>
  <c r="AW28"/>
  <c r="AK28"/>
  <c r="S28"/>
  <c r="AW43"/>
  <c r="AK43"/>
  <c r="S43"/>
  <c r="AW5"/>
  <c r="AK5"/>
  <c r="S5"/>
  <c r="AW39"/>
  <c r="AK39"/>
  <c r="S39"/>
  <c r="AW73"/>
  <c r="AK73"/>
  <c r="S73"/>
  <c r="AW12"/>
  <c r="AK12"/>
  <c r="S12"/>
  <c r="AW17"/>
  <c r="AK17"/>
  <c r="S17"/>
  <c r="AW52"/>
  <c r="AK52"/>
  <c r="S52"/>
  <c r="AW65"/>
  <c r="AK65"/>
  <c r="S65"/>
  <c r="AW6"/>
  <c r="AK6"/>
  <c r="S6"/>
  <c r="AW19"/>
  <c r="AK19"/>
  <c r="S19"/>
  <c r="AW62"/>
  <c r="AK62"/>
  <c r="S62"/>
  <c r="AW64"/>
  <c r="AK64"/>
  <c r="S64"/>
  <c r="AW27"/>
  <c r="AK27"/>
  <c r="S27"/>
  <c r="AW78"/>
  <c r="AK78"/>
  <c r="S78"/>
  <c r="AW87"/>
  <c r="AK87"/>
  <c r="S87"/>
  <c r="AW32"/>
  <c r="AK32"/>
  <c r="S32"/>
  <c r="AW61"/>
  <c r="AK61"/>
  <c r="S61"/>
  <c r="AW42"/>
  <c r="AK42"/>
  <c r="S42"/>
  <c r="AW4"/>
  <c r="AK4"/>
  <c r="S4"/>
  <c r="AW82"/>
  <c r="AK82"/>
  <c r="S82"/>
  <c r="AW70"/>
  <c r="AK70"/>
  <c r="S70"/>
  <c r="AW30"/>
  <c r="AK30"/>
  <c r="S30"/>
  <c r="AW15"/>
  <c r="AK15"/>
  <c r="S15"/>
  <c r="AY1"/>
  <c r="AY14" s="1"/>
  <c r="AX1"/>
  <c r="AX14" s="1"/>
  <c r="AW1"/>
  <c r="AX15" l="1"/>
  <c r="AX30"/>
  <c r="AX70"/>
  <c r="AX82"/>
  <c r="AX4"/>
  <c r="AX42"/>
  <c r="AX61"/>
  <c r="AX32"/>
  <c r="AX87"/>
  <c r="AX78"/>
  <c r="AX27"/>
  <c r="AX64"/>
  <c r="AX62"/>
  <c r="AX19"/>
  <c r="AX6"/>
  <c r="AX65"/>
  <c r="AX52"/>
  <c r="AX17"/>
  <c r="AX12"/>
  <c r="AX73"/>
  <c r="AX39"/>
  <c r="AX5"/>
  <c r="AX43"/>
  <c r="AX28"/>
  <c r="AX60"/>
  <c r="AX31"/>
  <c r="AX48"/>
  <c r="AX16"/>
  <c r="AX20"/>
  <c r="AX69"/>
  <c r="AX13"/>
  <c r="AX63"/>
  <c r="AX24"/>
  <c r="AX53"/>
  <c r="AX35"/>
  <c r="AX45"/>
  <c r="AX18"/>
  <c r="AX51"/>
  <c r="AX9"/>
  <c r="AX66"/>
  <c r="AX72"/>
  <c r="AX7"/>
  <c r="AX38"/>
  <c r="AX84"/>
  <c r="AX29"/>
  <c r="AX85"/>
  <c r="AX83"/>
  <c r="AX80"/>
  <c r="AX59"/>
  <c r="AX44"/>
  <c r="AX74"/>
  <c r="AX8"/>
  <c r="AX40"/>
  <c r="AX55"/>
  <c r="AX76"/>
  <c r="AX68"/>
  <c r="AX23"/>
  <c r="AX54"/>
  <c r="AX77"/>
  <c r="AX41"/>
  <c r="AX89"/>
  <c r="AX34"/>
  <c r="AX26"/>
  <c r="AX46"/>
  <c r="AX11"/>
  <c r="AX21"/>
  <c r="AX71"/>
  <c r="AX33"/>
  <c r="AX47"/>
  <c r="AX50"/>
  <c r="AX75"/>
  <c r="AX10"/>
  <c r="AX22"/>
  <c r="AX56"/>
  <c r="AX79"/>
  <c r="AX86"/>
  <c r="AX57"/>
  <c r="AX37"/>
  <c r="AX67"/>
  <c r="AX88"/>
  <c r="AX3"/>
  <c r="AX58"/>
  <c r="AX49"/>
  <c r="AX25"/>
  <c r="AX90"/>
  <c r="AX36"/>
  <c r="AX81"/>
  <c r="AZ15"/>
  <c r="AZ30"/>
  <c r="AZ70"/>
  <c r="AZ82"/>
  <c r="AZ4"/>
  <c r="AZ42"/>
  <c r="AZ61"/>
  <c r="AZ32"/>
  <c r="AZ87"/>
  <c r="AZ78"/>
  <c r="AZ27"/>
  <c r="AZ64"/>
  <c r="AZ62"/>
  <c r="AZ19"/>
  <c r="AZ6"/>
  <c r="AZ65"/>
  <c r="AZ52"/>
  <c r="AZ17"/>
  <c r="AZ12"/>
  <c r="AZ73"/>
  <c r="AZ39"/>
  <c r="AZ5"/>
  <c r="AZ43"/>
  <c r="AZ28"/>
  <c r="AZ60"/>
  <c r="AZ31"/>
  <c r="AZ48"/>
  <c r="AZ16"/>
  <c r="AZ20"/>
  <c r="AZ69"/>
  <c r="AZ13"/>
  <c r="AZ63"/>
  <c r="AZ24"/>
  <c r="AZ53"/>
  <c r="AZ35"/>
  <c r="AZ45"/>
  <c r="AZ18"/>
  <c r="AZ51"/>
  <c r="AZ9"/>
  <c r="AZ66"/>
  <c r="AZ72"/>
  <c r="AZ7"/>
  <c r="AZ38"/>
  <c r="AZ84"/>
  <c r="AZ29"/>
  <c r="AZ85"/>
  <c r="AZ83"/>
  <c r="AZ80"/>
  <c r="AZ59"/>
  <c r="AZ44"/>
  <c r="AZ74"/>
  <c r="AZ8"/>
  <c r="AZ40"/>
  <c r="AZ55"/>
  <c r="AZ76"/>
  <c r="AZ68"/>
  <c r="AZ23"/>
  <c r="AZ54"/>
  <c r="AZ77"/>
  <c r="AZ41"/>
  <c r="AZ89"/>
  <c r="AZ34"/>
  <c r="AZ26"/>
  <c r="AZ46"/>
  <c r="AZ11"/>
  <c r="AZ21"/>
  <c r="AZ71"/>
  <c r="AZ33"/>
  <c r="AZ47"/>
  <c r="AZ50"/>
  <c r="AZ75"/>
  <c r="AZ10"/>
  <c r="AZ22"/>
  <c r="AZ56"/>
  <c r="AZ79"/>
  <c r="AZ86"/>
  <c r="AZ57"/>
  <c r="AZ37"/>
  <c r="AZ67"/>
  <c r="AZ88"/>
  <c r="AZ3"/>
  <c r="AZ58"/>
  <c r="AZ49"/>
  <c r="AZ25"/>
  <c r="AZ90"/>
  <c r="AZ36"/>
  <c r="AZ81"/>
  <c r="AZ14"/>
  <c r="BB14" s="1"/>
  <c r="AY15"/>
  <c r="AY30"/>
  <c r="AY70"/>
  <c r="AY82"/>
  <c r="AY4"/>
  <c r="AY42"/>
  <c r="AY61"/>
  <c r="AY32"/>
  <c r="AY87"/>
  <c r="AY78"/>
  <c r="AY27"/>
  <c r="AY64"/>
  <c r="AY62"/>
  <c r="AY19"/>
  <c r="AY6"/>
  <c r="AY65"/>
  <c r="AY52"/>
  <c r="AY17"/>
  <c r="AY12"/>
  <c r="AY73"/>
  <c r="AY39"/>
  <c r="AY5"/>
  <c r="AY43"/>
  <c r="AY28"/>
  <c r="AY60"/>
  <c r="AY31"/>
  <c r="AY48"/>
  <c r="AY16"/>
  <c r="AY20"/>
  <c r="AY69"/>
  <c r="AY13"/>
  <c r="AY63"/>
  <c r="AY24"/>
  <c r="AY53"/>
  <c r="AY35"/>
  <c r="AY45"/>
  <c r="AY18"/>
  <c r="AY51"/>
  <c r="AY9"/>
  <c r="AY66"/>
  <c r="AY72"/>
  <c r="AY7"/>
  <c r="AY38"/>
  <c r="AY84"/>
  <c r="AY29"/>
  <c r="AY85"/>
  <c r="AY83"/>
  <c r="AY80"/>
  <c r="AY59"/>
  <c r="AY44"/>
  <c r="AY74"/>
  <c r="AY8"/>
  <c r="AY40"/>
  <c r="AY55"/>
  <c r="AY76"/>
  <c r="AY68"/>
  <c r="AY23"/>
  <c r="AY54"/>
  <c r="AY77"/>
  <c r="AY41"/>
  <c r="AY89"/>
  <c r="AY34"/>
  <c r="AY26"/>
  <c r="AY46"/>
  <c r="AY11"/>
  <c r="AY21"/>
  <c r="AY71"/>
  <c r="AY33"/>
  <c r="AY47"/>
  <c r="AY50"/>
  <c r="AY75"/>
  <c r="AY10"/>
  <c r="AY22"/>
  <c r="AY56"/>
  <c r="AY79"/>
  <c r="AY86"/>
  <c r="AY57"/>
  <c r="AY37"/>
  <c r="AY67"/>
  <c r="AY88"/>
  <c r="AY3"/>
  <c r="AY58"/>
  <c r="AY49"/>
  <c r="AY25"/>
  <c r="AY90"/>
  <c r="AY36"/>
  <c r="AY81"/>
  <c r="BB87" l="1"/>
  <c r="BB81"/>
  <c r="BB49"/>
  <c r="BB67"/>
  <c r="BB79"/>
  <c r="BB75"/>
  <c r="BB71"/>
  <c r="BB26"/>
  <c r="BB77"/>
  <c r="BB76"/>
  <c r="BB74"/>
  <c r="BB83"/>
  <c r="BB38"/>
  <c r="BB9"/>
  <c r="BB35"/>
  <c r="BB13"/>
  <c r="BB48"/>
  <c r="BB43"/>
  <c r="BB12"/>
  <c r="BB6"/>
  <c r="BB27"/>
  <c r="BB61"/>
  <c r="BB70"/>
  <c r="BB57"/>
  <c r="BB89"/>
  <c r="BB29"/>
  <c r="BB72"/>
  <c r="BB20"/>
  <c r="BB62"/>
  <c r="BB45"/>
  <c r="BB22"/>
  <c r="BB5"/>
  <c r="BB36"/>
  <c r="BB58"/>
  <c r="BB37"/>
  <c r="BB56"/>
  <c r="BB50"/>
  <c r="BB21"/>
  <c r="BB34"/>
  <c r="BB54"/>
  <c r="BB55"/>
  <c r="BB44"/>
  <c r="BB85"/>
  <c r="BB7"/>
  <c r="BB51"/>
  <c r="BB53"/>
  <c r="BB69"/>
  <c r="BB31"/>
  <c r="BB17"/>
  <c r="BB19"/>
  <c r="BB78"/>
  <c r="BB42"/>
  <c r="BB30"/>
  <c r="BB25"/>
  <c r="BB88"/>
  <c r="BB86"/>
  <c r="BB10"/>
  <c r="BB33"/>
  <c r="BB46"/>
  <c r="BB41"/>
  <c r="BB68"/>
  <c r="BB8"/>
  <c r="BB80"/>
  <c r="BB84"/>
  <c r="BB66"/>
  <c r="BB63"/>
  <c r="BB16"/>
  <c r="BB28"/>
  <c r="BB73"/>
  <c r="BB65"/>
  <c r="BB64"/>
  <c r="BB32"/>
  <c r="BB82"/>
  <c r="BB23"/>
  <c r="BB60"/>
  <c r="BB90"/>
  <c r="BB3"/>
  <c r="BB47"/>
  <c r="BB11"/>
  <c r="BB40"/>
  <c r="BB59"/>
  <c r="BB18"/>
  <c r="BB24"/>
  <c r="BB39"/>
  <c r="BB52"/>
  <c r="BB4"/>
  <c r="BB15"/>
</calcChain>
</file>

<file path=xl/sharedStrings.xml><?xml version="1.0" encoding="utf-8"?>
<sst xmlns="http://schemas.openxmlformats.org/spreadsheetml/2006/main" count="118" uniqueCount="53">
  <si>
    <t>Clicker</t>
  </si>
  <si>
    <t>Syl Quiz</t>
  </si>
  <si>
    <t>Q#1</t>
  </si>
  <si>
    <t>RQ #1</t>
  </si>
  <si>
    <t>Q#2</t>
  </si>
  <si>
    <t>Polymer Hw</t>
  </si>
  <si>
    <t>Reflection #1</t>
  </si>
  <si>
    <t>Q#3</t>
  </si>
  <si>
    <t>RQ#2</t>
  </si>
  <si>
    <t>Q#4</t>
  </si>
  <si>
    <t>Charge of Water</t>
  </si>
  <si>
    <t>P&amp;C Changes</t>
  </si>
  <si>
    <t>Q#5</t>
  </si>
  <si>
    <t>RQ#3</t>
  </si>
  <si>
    <t>Q#6</t>
  </si>
  <si>
    <t>E1 MC</t>
  </si>
  <si>
    <t xml:space="preserve">E1 SA </t>
  </si>
  <si>
    <t>E1 Total</t>
  </si>
  <si>
    <t>Q #7</t>
  </si>
  <si>
    <t>Q #9</t>
  </si>
  <si>
    <t>RQ4</t>
  </si>
  <si>
    <t xml:space="preserve">Sticky Note </t>
  </si>
  <si>
    <t>Q #8</t>
  </si>
  <si>
    <t>HW Motion diagrams pg1</t>
  </si>
  <si>
    <t>HW motion diagrams pg 2</t>
  </si>
  <si>
    <t>RQ5</t>
  </si>
  <si>
    <t>Forces HW</t>
  </si>
  <si>
    <t>Q#10</t>
  </si>
  <si>
    <t>Q #11</t>
  </si>
  <si>
    <t>RQ6</t>
  </si>
  <si>
    <t>RQ7</t>
  </si>
  <si>
    <t>Q#12</t>
  </si>
  <si>
    <t>MM in class</t>
  </si>
  <si>
    <t>Ex2MC</t>
  </si>
  <si>
    <t>Ex2SA</t>
  </si>
  <si>
    <t>Ex2Tot</t>
  </si>
  <si>
    <t>RQ8</t>
  </si>
  <si>
    <t>MM Reflection</t>
  </si>
  <si>
    <t>RQ9</t>
  </si>
  <si>
    <t>Q15</t>
  </si>
  <si>
    <t>RQ10</t>
  </si>
  <si>
    <t>S&amp;W basics</t>
  </si>
  <si>
    <t>Sound rather than sight</t>
  </si>
  <si>
    <t>Gen Music in class</t>
  </si>
  <si>
    <t>Ech HW</t>
  </si>
  <si>
    <t>Q16</t>
  </si>
  <si>
    <t>Quizzes</t>
  </si>
  <si>
    <t>In Class</t>
  </si>
  <si>
    <t>Homework</t>
  </si>
  <si>
    <t>Exams</t>
  </si>
  <si>
    <t>Lab</t>
  </si>
  <si>
    <t>Total</t>
  </si>
  <si>
    <t>Y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</si>
</sst>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Border="1"/>
    <xf numFmtId="0" fontId="0" fillId="0" borderId="0" xfId="0" applyFont="1"/>
    <xf numFmtId="0" fontId="2" fillId="0" borderId="0" xfId="0" applyFont="1"/>
    <xf numFmtId="0" fontId="0" fillId="0" borderId="0" xfId="0" applyFill="1" applyBorder="1"/>
    <xf numFmtId="0" fontId="2" fillId="0" borderId="0" xfId="0" applyFont="1" applyFill="1" applyBorder="1"/>
    <xf numFmtId="0" fontId="0" fillId="0" borderId="0" xfId="0" applyFont="1" applyFill="1" applyBorder="1"/>
    <xf numFmtId="0" fontId="0" fillId="0" borderId="0" xfId="0" applyAlignment="1">
      <alignment horizontal="center"/>
    </xf>
    <xf numFmtId="0" fontId="0" fillId="2" borderId="0" xfId="0" applyFill="1"/>
    <xf numFmtId="0" fontId="0" fillId="3" borderId="0" xfId="0" applyFill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BB92"/>
  <sheetViews>
    <sheetView tabSelected="1" workbookViewId="0">
      <pane xSplit="1" ySplit="2" topLeftCell="S54" activePane="bottomRight" state="frozen"/>
      <selection pane="topRight" activeCell="B1" sqref="B1"/>
      <selection pane="bottomLeft" activeCell="A3" sqref="A3"/>
      <selection pane="bottomRight" activeCell="AK84" sqref="AK84"/>
    </sheetView>
  </sheetViews>
  <sheetFormatPr defaultRowHeight="15"/>
  <cols>
    <col min="2" max="32" width="4.28515625" customWidth="1"/>
    <col min="33" max="33" width="2.85546875" customWidth="1"/>
    <col min="34" max="38" width="4.28515625" customWidth="1"/>
    <col min="39" max="47" width="1" customWidth="1"/>
    <col min="48" max="54" width="4.28515625" customWidth="1"/>
  </cols>
  <sheetData>
    <row r="1" spans="1:54">
      <c r="A1" s="1"/>
      <c r="B1" s="1"/>
      <c r="C1">
        <v>100</v>
      </c>
      <c r="D1">
        <v>50</v>
      </c>
      <c r="E1">
        <v>30</v>
      </c>
      <c r="F1">
        <v>50</v>
      </c>
      <c r="G1">
        <v>10</v>
      </c>
      <c r="H1">
        <v>100</v>
      </c>
      <c r="I1">
        <v>50</v>
      </c>
      <c r="J1">
        <v>30</v>
      </c>
      <c r="K1">
        <v>50</v>
      </c>
      <c r="L1">
        <v>10</v>
      </c>
      <c r="M1">
        <v>10</v>
      </c>
      <c r="N1">
        <v>50</v>
      </c>
      <c r="O1">
        <v>30</v>
      </c>
      <c r="P1">
        <v>50</v>
      </c>
      <c r="T1" s="2">
        <v>50</v>
      </c>
      <c r="U1">
        <v>50</v>
      </c>
      <c r="W1">
        <v>5</v>
      </c>
      <c r="X1" s="2">
        <v>50</v>
      </c>
      <c r="Y1">
        <v>10</v>
      </c>
      <c r="Z1" s="2">
        <v>10</v>
      </c>
      <c r="AA1" s="2"/>
      <c r="AB1">
        <v>10</v>
      </c>
      <c r="AC1">
        <v>50</v>
      </c>
      <c r="AH1">
        <v>5</v>
      </c>
      <c r="AK1" s="3"/>
      <c r="AL1" s="3"/>
      <c r="AM1" s="3"/>
      <c r="AN1" s="3"/>
      <c r="AW1" s="4">
        <f>(D1+F1+I1+K1)/4+(((C1*0.3+E1+J1+O1)/4)/(3/5))</f>
        <v>100</v>
      </c>
      <c r="AX1">
        <f>W1+AH1</f>
        <v>10</v>
      </c>
      <c r="AY1">
        <f>+G1+H1/2+L1+M1+Y1+Z1+AB1</f>
        <v>110</v>
      </c>
    </row>
    <row r="2" spans="1:54">
      <c r="A2" s="1"/>
      <c r="B2" s="1" t="s">
        <v>0</v>
      </c>
      <c r="C2" t="s">
        <v>1</v>
      </c>
      <c r="D2" t="s">
        <v>2</v>
      </c>
      <c r="E2" t="s">
        <v>3</v>
      </c>
      <c r="F2" t="s">
        <v>4</v>
      </c>
      <c r="G2" t="s">
        <v>5</v>
      </c>
      <c r="H2" t="s">
        <v>6</v>
      </c>
      <c r="I2" t="s">
        <v>7</v>
      </c>
      <c r="J2" t="s">
        <v>8</v>
      </c>
      <c r="K2" t="s">
        <v>9</v>
      </c>
      <c r="L2" t="s">
        <v>10</v>
      </c>
      <c r="M2" t="s">
        <v>11</v>
      </c>
      <c r="N2" t="s">
        <v>12</v>
      </c>
      <c r="O2" t="s">
        <v>13</v>
      </c>
      <c r="P2" t="s">
        <v>14</v>
      </c>
      <c r="Q2" t="s">
        <v>15</v>
      </c>
      <c r="R2" t="s">
        <v>16</v>
      </c>
      <c r="S2" t="s">
        <v>17</v>
      </c>
      <c r="T2" s="2" t="s">
        <v>18</v>
      </c>
      <c r="U2" t="s">
        <v>19</v>
      </c>
      <c r="V2" t="s">
        <v>20</v>
      </c>
      <c r="W2" t="s">
        <v>21</v>
      </c>
      <c r="X2" s="2" t="s">
        <v>22</v>
      </c>
      <c r="Y2" t="s">
        <v>23</v>
      </c>
      <c r="Z2" s="2" t="s">
        <v>24</v>
      </c>
      <c r="AA2" t="s">
        <v>25</v>
      </c>
      <c r="AB2" t="s">
        <v>26</v>
      </c>
      <c r="AC2" t="s">
        <v>27</v>
      </c>
      <c r="AD2" t="s">
        <v>28</v>
      </c>
      <c r="AE2" t="s">
        <v>29</v>
      </c>
      <c r="AF2" t="s">
        <v>30</v>
      </c>
      <c r="AG2" t="s">
        <v>31</v>
      </c>
      <c r="AH2" t="s">
        <v>32</v>
      </c>
      <c r="AI2" t="s">
        <v>33</v>
      </c>
      <c r="AJ2" t="s">
        <v>34</v>
      </c>
      <c r="AK2" s="3" t="s">
        <v>35</v>
      </c>
      <c r="AL2" s="2" t="s">
        <v>36</v>
      </c>
      <c r="AM2" s="2" t="s">
        <v>37</v>
      </c>
      <c r="AN2" t="s">
        <v>38</v>
      </c>
      <c r="AO2" t="s">
        <v>39</v>
      </c>
      <c r="AP2" t="s">
        <v>40</v>
      </c>
      <c r="AQ2" t="s">
        <v>41</v>
      </c>
      <c r="AR2" t="s">
        <v>42</v>
      </c>
      <c r="AS2" t="s">
        <v>43</v>
      </c>
      <c r="AT2" t="s">
        <v>44</v>
      </c>
      <c r="AU2" t="s">
        <v>45</v>
      </c>
      <c r="AW2" s="3" t="s">
        <v>46</v>
      </c>
      <c r="AX2" s="3" t="s">
        <v>47</v>
      </c>
      <c r="AY2" s="3" t="s">
        <v>48</v>
      </c>
      <c r="AZ2" s="3" t="s">
        <v>49</v>
      </c>
      <c r="BA2" s="3" t="s">
        <v>50</v>
      </c>
      <c r="BB2" s="3" t="s">
        <v>51</v>
      </c>
    </row>
    <row r="3" spans="1:54">
      <c r="A3">
        <v>227</v>
      </c>
      <c r="B3" t="s">
        <v>52</v>
      </c>
      <c r="C3" s="1">
        <v>98</v>
      </c>
      <c r="D3" s="4">
        <v>50</v>
      </c>
      <c r="E3" s="1">
        <v>30</v>
      </c>
      <c r="F3" s="4">
        <v>38</v>
      </c>
      <c r="G3" s="4">
        <v>10</v>
      </c>
      <c r="H3" s="4">
        <v>93</v>
      </c>
      <c r="I3" s="4">
        <v>50</v>
      </c>
      <c r="J3" s="1"/>
      <c r="K3" s="4">
        <v>50</v>
      </c>
      <c r="L3" s="4"/>
      <c r="M3" s="4"/>
      <c r="N3" s="4">
        <v>50</v>
      </c>
      <c r="O3" s="1">
        <v>15</v>
      </c>
      <c r="P3" s="4"/>
      <c r="Q3">
        <v>62.5</v>
      </c>
      <c r="R3">
        <v>22</v>
      </c>
      <c r="S3" s="5">
        <f>Q3+R3</f>
        <v>84.5</v>
      </c>
      <c r="T3" s="6">
        <v>50</v>
      </c>
      <c r="U3" s="6">
        <v>50</v>
      </c>
      <c r="W3" s="5">
        <v>5</v>
      </c>
      <c r="X3" s="2"/>
      <c r="Y3" s="6"/>
      <c r="Z3" s="6"/>
      <c r="AA3">
        <v>30</v>
      </c>
      <c r="AB3" s="4">
        <v>7</v>
      </c>
      <c r="AC3">
        <v>33.5</v>
      </c>
      <c r="AD3">
        <v>50</v>
      </c>
      <c r="AH3">
        <v>5</v>
      </c>
      <c r="AI3">
        <v>60</v>
      </c>
      <c r="AJ3" s="7">
        <v>15</v>
      </c>
      <c r="AK3" s="3">
        <f>AI3+5+AJ3</f>
        <v>80</v>
      </c>
      <c r="AM3" s="3"/>
      <c r="AN3" s="3"/>
      <c r="AO3" s="4"/>
      <c r="AP3" s="4"/>
      <c r="AQ3" s="4"/>
      <c r="AR3" s="4"/>
      <c r="AS3" s="4"/>
      <c r="AT3" s="4"/>
      <c r="AU3" s="4"/>
      <c r="AV3" s="4"/>
      <c r="AW3" s="5">
        <f>(D3+F3+I3+K3+N3+P3+U3+AC3+T3+X3)/10+(((C3*0.3+E3+J3+O3+V3+AA3+AE3+AF3+AL3)/9)/(3/5))</f>
        <v>56.483333333333334</v>
      </c>
      <c r="AX3" s="5">
        <f>(W3+AH3)/AX$1*100</f>
        <v>100</v>
      </c>
      <c r="AY3" s="5">
        <f>+(G3+H3/2+L3+M3+Y3+Z3+AB3)/AY$1*100</f>
        <v>57.727272727272727</v>
      </c>
      <c r="AZ3" s="5">
        <f>(S3+AK3)/2</f>
        <v>82.25</v>
      </c>
      <c r="BA3" s="5">
        <v>92.666666666666671</v>
      </c>
      <c r="BB3" s="5">
        <f>(AW3*0.1+AX3*0.1+AY3*0.15+AZ3*0.2+BA3*0.2)/0.75</f>
        <v>79.054343434343423</v>
      </c>
    </row>
    <row r="4" spans="1:54">
      <c r="A4">
        <v>429</v>
      </c>
      <c r="B4" s="8"/>
      <c r="C4" s="1">
        <v>77</v>
      </c>
      <c r="D4" s="4">
        <v>50</v>
      </c>
      <c r="E4" s="1">
        <v>30</v>
      </c>
      <c r="F4" s="4">
        <v>38</v>
      </c>
      <c r="G4" s="4">
        <v>4.5</v>
      </c>
      <c r="H4" s="4">
        <v>100</v>
      </c>
      <c r="I4" s="4">
        <v>50</v>
      </c>
      <c r="J4" s="1">
        <v>30</v>
      </c>
      <c r="K4" s="4">
        <v>43</v>
      </c>
      <c r="L4" s="4">
        <v>10</v>
      </c>
      <c r="M4" s="4">
        <v>10</v>
      </c>
      <c r="N4">
        <v>50</v>
      </c>
      <c r="O4" s="1">
        <v>30</v>
      </c>
      <c r="P4" s="4">
        <v>45</v>
      </c>
      <c r="Q4">
        <v>50</v>
      </c>
      <c r="R4">
        <v>21</v>
      </c>
      <c r="S4" s="5">
        <f>Q4+R4</f>
        <v>71</v>
      </c>
      <c r="T4" s="6">
        <v>50</v>
      </c>
      <c r="U4" s="6">
        <v>50</v>
      </c>
      <c r="V4">
        <v>30</v>
      </c>
      <c r="W4" s="5">
        <v>3</v>
      </c>
      <c r="X4" s="2">
        <v>33.299999999999997</v>
      </c>
      <c r="Y4" s="6">
        <v>10</v>
      </c>
      <c r="Z4" s="6">
        <v>5</v>
      </c>
      <c r="AA4">
        <v>30</v>
      </c>
      <c r="AB4" s="4">
        <v>5</v>
      </c>
      <c r="AC4">
        <v>34</v>
      </c>
      <c r="AD4">
        <v>50</v>
      </c>
      <c r="AE4">
        <v>30</v>
      </c>
      <c r="AF4">
        <v>30</v>
      </c>
      <c r="AH4">
        <v>5</v>
      </c>
      <c r="AI4">
        <v>57.5</v>
      </c>
      <c r="AJ4" s="7">
        <v>14</v>
      </c>
      <c r="AK4" s="3">
        <f>AI4+5+AJ4</f>
        <v>76.5</v>
      </c>
      <c r="AL4">
        <v>30</v>
      </c>
      <c r="AM4" s="3"/>
      <c r="AN4" s="3"/>
      <c r="AO4" s="4"/>
      <c r="AP4" s="4"/>
      <c r="AQ4" s="4"/>
      <c r="AR4" s="4"/>
      <c r="AS4" s="4"/>
      <c r="AT4" s="4"/>
      <c r="AU4" s="4"/>
      <c r="AV4" s="4"/>
      <c r="AW4" s="5">
        <f>(D4+F4+I4+K4+N4+P4+U4+AC4+T4+X4)/10+(((C4*0.3+E4+J4+O4+V4+AA4+AE4+AF4+AL4)/9)/(3/5))</f>
        <v>93.052222222222227</v>
      </c>
      <c r="AX4" s="5">
        <f>(W4+AH4)/AX$1*100</f>
        <v>80</v>
      </c>
      <c r="AY4" s="5">
        <f>+(G4+H4/2+L4+M4+Y4+Z4+AB4)/AY$1*100</f>
        <v>85.909090909090907</v>
      </c>
      <c r="AZ4" s="5">
        <f>(S4+AK4)/2</f>
        <v>73.75</v>
      </c>
      <c r="BA4" s="3">
        <v>88.916666666666671</v>
      </c>
      <c r="BB4" s="5">
        <f>(AW4*0.1+AX4*0.1+AY4*0.15+AZ4*0.2+BA4*0.2)/0.75</f>
        <v>83.633225589225603</v>
      </c>
    </row>
    <row r="5" spans="1:54">
      <c r="A5">
        <v>504</v>
      </c>
      <c r="B5" t="s">
        <v>52</v>
      </c>
      <c r="C5" s="1">
        <v>77</v>
      </c>
      <c r="D5" s="4">
        <v>50</v>
      </c>
      <c r="E5" s="1">
        <v>30</v>
      </c>
      <c r="F5" s="4">
        <v>38.5</v>
      </c>
      <c r="G5" s="4">
        <v>4</v>
      </c>
      <c r="H5" s="4">
        <v>70</v>
      </c>
      <c r="I5" s="4">
        <v>50</v>
      </c>
      <c r="J5" s="1">
        <v>30</v>
      </c>
      <c r="K5" s="4">
        <v>41</v>
      </c>
      <c r="L5" s="4"/>
      <c r="M5" s="4">
        <v>10</v>
      </c>
      <c r="N5">
        <v>50</v>
      </c>
      <c r="O5" s="1"/>
      <c r="P5" s="4">
        <v>48</v>
      </c>
      <c r="Q5">
        <v>70</v>
      </c>
      <c r="R5">
        <v>31</v>
      </c>
      <c r="S5" s="5">
        <f>Q5+R5</f>
        <v>101</v>
      </c>
      <c r="T5" s="6">
        <v>50</v>
      </c>
      <c r="U5" s="6">
        <v>50</v>
      </c>
      <c r="V5">
        <v>30</v>
      </c>
      <c r="W5" s="5">
        <v>4</v>
      </c>
      <c r="X5" s="2">
        <v>46.62</v>
      </c>
      <c r="Y5" s="6">
        <v>10</v>
      </c>
      <c r="Z5" s="6">
        <v>9.5</v>
      </c>
      <c r="AA5">
        <v>30</v>
      </c>
      <c r="AB5" s="4">
        <v>7</v>
      </c>
      <c r="AC5">
        <v>46.25</v>
      </c>
      <c r="AD5">
        <v>50</v>
      </c>
      <c r="AE5">
        <v>30</v>
      </c>
      <c r="AF5">
        <v>30</v>
      </c>
      <c r="AH5">
        <v>5</v>
      </c>
      <c r="AI5">
        <v>67.5</v>
      </c>
      <c r="AJ5" s="7">
        <v>17</v>
      </c>
      <c r="AK5" s="3">
        <f>AI5+5+AJ5</f>
        <v>89.5</v>
      </c>
      <c r="AL5">
        <v>30</v>
      </c>
      <c r="AM5" s="3"/>
      <c r="AN5" s="3"/>
      <c r="AO5" s="4"/>
      <c r="AP5" s="4"/>
      <c r="AQ5" s="4"/>
      <c r="AR5" s="4"/>
      <c r="AS5" s="4"/>
      <c r="AT5" s="4"/>
      <c r="AU5" s="4"/>
      <c r="AV5" s="4"/>
      <c r="AW5" s="5">
        <f>(D5+F5+I5+K5+N5+P5+U5+AC5+T5+X5)/10+(((C5*0.3+E5+J5+O5+V5+AA5+AE5+AF5+AL5)/9)/(3/5))</f>
        <v>90.203666666666663</v>
      </c>
      <c r="AX5" s="5">
        <f>(W5+AH5)/AX$1*100</f>
        <v>90</v>
      </c>
      <c r="AY5" s="5">
        <f>+(G5+H5/2+L5+M5+Y5+Z5+AB5)/AY$1*100</f>
        <v>68.63636363636364</v>
      </c>
      <c r="AZ5" s="5">
        <f>(S5+AK5)/2</f>
        <v>95.25</v>
      </c>
      <c r="BA5" s="3">
        <v>89.916666666666671</v>
      </c>
      <c r="BB5" s="5">
        <f>(AW5*0.1+AX5*0.1+AY5*0.15+AZ5*0.2+BA5*0.2)/0.75</f>
        <v>87.132206060606066</v>
      </c>
    </row>
    <row r="6" spans="1:54">
      <c r="A6">
        <v>1224</v>
      </c>
      <c r="B6" t="s">
        <v>52</v>
      </c>
      <c r="C6" s="1">
        <v>99</v>
      </c>
      <c r="D6" s="4">
        <v>50</v>
      </c>
      <c r="E6" s="1">
        <v>30</v>
      </c>
      <c r="F6" s="4">
        <v>34.5</v>
      </c>
      <c r="G6" s="4">
        <v>4</v>
      </c>
      <c r="H6" s="4">
        <v>99</v>
      </c>
      <c r="I6" s="4">
        <v>50</v>
      </c>
      <c r="J6" s="1">
        <v>30</v>
      </c>
      <c r="K6" s="4">
        <v>42</v>
      </c>
      <c r="L6" s="4">
        <v>10</v>
      </c>
      <c r="M6" s="4">
        <v>10</v>
      </c>
      <c r="N6">
        <v>50</v>
      </c>
      <c r="O6" s="1">
        <v>30</v>
      </c>
      <c r="P6" s="4">
        <v>44</v>
      </c>
      <c r="Q6">
        <v>62.5</v>
      </c>
      <c r="R6">
        <v>29</v>
      </c>
      <c r="S6" s="5">
        <f>Q6+R6</f>
        <v>91.5</v>
      </c>
      <c r="T6" s="6">
        <v>50</v>
      </c>
      <c r="U6" s="6">
        <v>50</v>
      </c>
      <c r="V6">
        <v>30</v>
      </c>
      <c r="W6" s="5">
        <v>5</v>
      </c>
      <c r="X6" s="2">
        <v>29.97</v>
      </c>
      <c r="Y6" s="6">
        <v>10</v>
      </c>
      <c r="Z6" s="6">
        <v>9.5</v>
      </c>
      <c r="AA6">
        <v>30</v>
      </c>
      <c r="AB6" s="4">
        <v>8</v>
      </c>
      <c r="AC6">
        <v>30.5</v>
      </c>
      <c r="AD6">
        <v>50</v>
      </c>
      <c r="AE6">
        <v>30</v>
      </c>
      <c r="AF6">
        <v>30</v>
      </c>
      <c r="AH6">
        <v>5</v>
      </c>
      <c r="AI6">
        <v>57.5</v>
      </c>
      <c r="AJ6" s="7">
        <v>11</v>
      </c>
      <c r="AK6" s="3">
        <f>AI6+5+AJ6</f>
        <v>73.5</v>
      </c>
      <c r="AL6">
        <v>30</v>
      </c>
      <c r="AM6" s="3"/>
      <c r="AN6" s="3"/>
      <c r="AO6" s="4"/>
      <c r="AP6" s="4"/>
      <c r="AQ6" s="4"/>
      <c r="AR6" s="4"/>
      <c r="AS6" s="4"/>
      <c r="AT6" s="4"/>
      <c r="AU6" s="4"/>
      <c r="AV6" s="4"/>
      <c r="AW6" s="5">
        <f>(D6+F6+I6+K6+N6+P6+U6+AC6+T6+X6)/10+(((C6*0.3+E6+J6+O6+V6+AA6+AE6+AF6+AL6)/9)/(3/5))</f>
        <v>93.041444444444437</v>
      </c>
      <c r="AX6" s="5">
        <f>(W6+AH6)/AX$1*100</f>
        <v>100</v>
      </c>
      <c r="AY6" s="5">
        <f>+(G6+H6/2+L6+M6+Y6+Z6+AB6)/AY$1*100</f>
        <v>91.818181818181827</v>
      </c>
      <c r="AZ6" s="5">
        <f>(S6+AK6)/2</f>
        <v>82.5</v>
      </c>
      <c r="BA6" s="3">
        <v>90.583333333333329</v>
      </c>
      <c r="BB6" s="5">
        <f>(AW6*0.1+AX6*0.1+AY6*0.15+AZ6*0.2+BA6*0.2)/0.75</f>
        <v>90.258051178451183</v>
      </c>
    </row>
    <row r="7" spans="1:54">
      <c r="A7">
        <v>1313</v>
      </c>
      <c r="B7" t="s">
        <v>52</v>
      </c>
      <c r="C7" s="1">
        <v>76</v>
      </c>
      <c r="D7" s="4">
        <v>50</v>
      </c>
      <c r="E7" s="1">
        <v>30</v>
      </c>
      <c r="F7" s="4">
        <v>30.5</v>
      </c>
      <c r="G7" s="4">
        <v>10</v>
      </c>
      <c r="H7" s="4">
        <v>92</v>
      </c>
      <c r="I7" s="4">
        <v>50</v>
      </c>
      <c r="J7" s="1">
        <v>30</v>
      </c>
      <c r="K7" s="4"/>
      <c r="L7" s="4">
        <v>10</v>
      </c>
      <c r="M7" s="4">
        <v>10</v>
      </c>
      <c r="N7">
        <v>50</v>
      </c>
      <c r="O7" s="1">
        <v>30</v>
      </c>
      <c r="P7" s="4">
        <v>34</v>
      </c>
      <c r="Q7">
        <v>47.5</v>
      </c>
      <c r="R7">
        <v>18</v>
      </c>
      <c r="S7" s="5">
        <f>Q7+R7</f>
        <v>65.5</v>
      </c>
      <c r="T7" s="6">
        <v>50</v>
      </c>
      <c r="U7" s="6">
        <v>50</v>
      </c>
      <c r="V7">
        <v>30</v>
      </c>
      <c r="W7" s="5"/>
      <c r="X7" s="2">
        <v>29.97</v>
      </c>
      <c r="Y7" s="6">
        <v>10</v>
      </c>
      <c r="Z7" s="6">
        <v>5.5</v>
      </c>
      <c r="AA7">
        <v>30</v>
      </c>
      <c r="AB7" s="4"/>
      <c r="AC7">
        <v>18.5</v>
      </c>
      <c r="AD7">
        <v>50</v>
      </c>
      <c r="AE7">
        <v>30</v>
      </c>
      <c r="AF7">
        <v>30</v>
      </c>
      <c r="AI7">
        <v>20</v>
      </c>
      <c r="AJ7" s="7">
        <v>2</v>
      </c>
      <c r="AK7" s="3">
        <f>AI7+5+AJ7</f>
        <v>27</v>
      </c>
      <c r="AL7">
        <v>30</v>
      </c>
      <c r="AM7" s="3"/>
      <c r="AN7" s="3"/>
      <c r="AO7" s="4"/>
      <c r="AP7" s="4"/>
      <c r="AQ7" s="4"/>
      <c r="AR7" s="4"/>
      <c r="AS7" s="4"/>
      <c r="AT7" s="4"/>
      <c r="AU7" s="4"/>
      <c r="AV7" s="4"/>
      <c r="AW7" s="5">
        <f>(D7+F7+I7+K7+N7+P7+U7+AC7+T7+X7)/10+(((C7*0.3+E7+J7+O7+V7+AA7+AE7+AF7+AL7)/9)/(3/5))</f>
        <v>84.963666666666683</v>
      </c>
      <c r="AX7" s="5">
        <f>(W7+AH7)/AX$1*100</f>
        <v>0</v>
      </c>
      <c r="AY7" s="5">
        <f>+(G7+H7/2+L7+M7+Y7+Z7+AB7)/AY$1*100</f>
        <v>83.181818181818173</v>
      </c>
      <c r="AZ7" s="5">
        <f>(S7+AK7)/2</f>
        <v>46.25</v>
      </c>
      <c r="BA7" s="5">
        <v>78.666666666666671</v>
      </c>
      <c r="BB7" s="5">
        <f>(AW7*0.1+AX7*0.1+AY7*0.15+AZ7*0.2+BA7*0.2)/0.75</f>
        <v>61.275963636363635</v>
      </c>
    </row>
    <row r="8" spans="1:54">
      <c r="A8">
        <v>2342</v>
      </c>
      <c r="B8" t="s">
        <v>52</v>
      </c>
      <c r="C8" s="1">
        <v>77</v>
      </c>
      <c r="D8" s="4">
        <v>50</v>
      </c>
      <c r="E8" s="1">
        <v>30</v>
      </c>
      <c r="F8" s="4">
        <v>31</v>
      </c>
      <c r="G8" s="4">
        <v>8</v>
      </c>
      <c r="H8" s="4">
        <v>78</v>
      </c>
      <c r="I8" s="4">
        <v>50</v>
      </c>
      <c r="J8" s="1">
        <v>30</v>
      </c>
      <c r="K8" s="4">
        <v>33</v>
      </c>
      <c r="L8" s="4">
        <v>10</v>
      </c>
      <c r="M8" s="4">
        <v>10</v>
      </c>
      <c r="N8">
        <v>50</v>
      </c>
      <c r="O8" s="1">
        <v>30</v>
      </c>
      <c r="P8" s="4">
        <v>34</v>
      </c>
      <c r="Q8">
        <v>45</v>
      </c>
      <c r="R8">
        <v>17</v>
      </c>
      <c r="S8" s="5">
        <f>Q8+R8</f>
        <v>62</v>
      </c>
      <c r="T8" s="6">
        <v>50</v>
      </c>
      <c r="U8" s="6">
        <v>50</v>
      </c>
      <c r="V8">
        <v>30</v>
      </c>
      <c r="W8" s="5">
        <v>4</v>
      </c>
      <c r="X8" s="2">
        <v>26.64</v>
      </c>
      <c r="Y8" s="6">
        <v>10</v>
      </c>
      <c r="Z8" s="6">
        <v>5</v>
      </c>
      <c r="AA8">
        <v>30</v>
      </c>
      <c r="AB8" s="4">
        <v>4</v>
      </c>
      <c r="AC8">
        <v>19.5</v>
      </c>
      <c r="AD8">
        <v>50</v>
      </c>
      <c r="AE8">
        <v>30</v>
      </c>
      <c r="AF8">
        <v>30</v>
      </c>
      <c r="AH8">
        <v>5</v>
      </c>
      <c r="AI8">
        <v>50</v>
      </c>
      <c r="AJ8" s="7">
        <v>5</v>
      </c>
      <c r="AK8" s="3">
        <f>AI8+5+AJ8</f>
        <v>60</v>
      </c>
      <c r="AL8">
        <v>30</v>
      </c>
      <c r="AM8" s="3"/>
      <c r="AN8" s="3"/>
      <c r="AO8" s="4"/>
      <c r="AP8" s="4"/>
      <c r="AQ8" s="4"/>
      <c r="AR8" s="4"/>
      <c r="AS8" s="4"/>
      <c r="AT8" s="4"/>
      <c r="AU8" s="4"/>
      <c r="AV8" s="4"/>
      <c r="AW8" s="5">
        <f>(D8+F8+I8+K8+N8+P8+U8+AC8+T8+X8)/10+(((C8*0.3+E8+J8+O8+V8+AA8+AE8+AF8+AL8)/9)/(3/5))</f>
        <v>88.13622222222223</v>
      </c>
      <c r="AX8" s="5">
        <f>(W8+AH8)/AX$1*100</f>
        <v>90</v>
      </c>
      <c r="AY8" s="5">
        <f>+(G8+H8/2+L8+M8+Y8+Z8+AB8)/AY$1*100</f>
        <v>78.181818181818187</v>
      </c>
      <c r="AZ8" s="5">
        <f>(S8+AK8)/2</f>
        <v>61</v>
      </c>
      <c r="BA8" s="5">
        <v>85</v>
      </c>
      <c r="BB8" s="5">
        <f>(AW8*0.1+AX8*0.1+AY8*0.15+AZ8*0.2+BA8*0.2)/0.75</f>
        <v>78.321193265993273</v>
      </c>
    </row>
    <row r="9" spans="1:54">
      <c r="A9">
        <v>3991</v>
      </c>
      <c r="B9" s="8"/>
      <c r="C9" s="1">
        <v>99</v>
      </c>
      <c r="D9" s="4">
        <v>50</v>
      </c>
      <c r="E9" s="1">
        <v>30</v>
      </c>
      <c r="F9" s="4">
        <v>37.5</v>
      </c>
      <c r="G9" s="4">
        <v>8</v>
      </c>
      <c r="H9" s="4">
        <v>100</v>
      </c>
      <c r="I9" s="4">
        <v>50</v>
      </c>
      <c r="J9" s="1">
        <v>30</v>
      </c>
      <c r="K9" s="4">
        <v>42</v>
      </c>
      <c r="L9" s="4">
        <v>10</v>
      </c>
      <c r="M9" s="4">
        <v>10</v>
      </c>
      <c r="O9" s="1">
        <v>30</v>
      </c>
      <c r="P9" s="4">
        <v>42</v>
      </c>
      <c r="Q9">
        <v>52.5</v>
      </c>
      <c r="R9">
        <v>13</v>
      </c>
      <c r="S9" s="5">
        <f>Q9+R9</f>
        <v>65.5</v>
      </c>
      <c r="T9" s="6">
        <v>50</v>
      </c>
      <c r="U9" s="6">
        <v>50</v>
      </c>
      <c r="V9">
        <v>30</v>
      </c>
      <c r="W9" s="5">
        <v>4</v>
      </c>
      <c r="X9" s="2">
        <v>33.299999999999997</v>
      </c>
      <c r="Y9" s="6">
        <v>10</v>
      </c>
      <c r="Z9" s="6">
        <v>8</v>
      </c>
      <c r="AA9">
        <v>30</v>
      </c>
      <c r="AB9" s="4">
        <v>10</v>
      </c>
      <c r="AC9">
        <v>28.75</v>
      </c>
      <c r="AD9">
        <v>50</v>
      </c>
      <c r="AE9">
        <v>30</v>
      </c>
      <c r="AF9">
        <v>30</v>
      </c>
      <c r="AH9">
        <v>4</v>
      </c>
      <c r="AI9">
        <v>60</v>
      </c>
      <c r="AJ9" s="7">
        <v>16</v>
      </c>
      <c r="AK9" s="3">
        <f>AI9+5+AJ9</f>
        <v>81</v>
      </c>
      <c r="AL9">
        <v>30</v>
      </c>
      <c r="AM9" s="3"/>
      <c r="AN9" s="3"/>
      <c r="AO9" s="4"/>
      <c r="AP9" s="4"/>
      <c r="AQ9" s="4"/>
      <c r="AR9" s="4"/>
      <c r="AS9" s="4"/>
      <c r="AT9" s="4"/>
      <c r="AU9" s="4"/>
      <c r="AV9" s="4"/>
      <c r="AW9" s="5">
        <f>(D9+F9+I9+K9+N9+P9+U9+AC9+T9+X9)/10+(((C9*0.3+E9+J9+O9+V9+AA9+AE9+AF9+AL9)/9)/(3/5))</f>
        <v>88.299444444444447</v>
      </c>
      <c r="AX9" s="5">
        <f>(W9+AH9)/AX$1*100</f>
        <v>80</v>
      </c>
      <c r="AY9" s="5">
        <f>+(G9+H9/2+L9+M9+Y9+Z9+AB9)/AY$1*100</f>
        <v>96.36363636363636</v>
      </c>
      <c r="AZ9" s="5">
        <f>(S9+AK9)/2</f>
        <v>73.25</v>
      </c>
      <c r="BA9" s="5">
        <v>90.625</v>
      </c>
      <c r="BB9" s="5">
        <f>(AW9*0.1+AX9*0.1+AY9*0.15+AZ9*0.2+BA9*0.2)/0.75</f>
        <v>85.412653198653189</v>
      </c>
    </row>
    <row r="10" spans="1:54">
      <c r="A10">
        <v>4031</v>
      </c>
      <c r="B10" t="s">
        <v>52</v>
      </c>
      <c r="C10" s="1">
        <v>99</v>
      </c>
      <c r="D10" s="4">
        <v>50</v>
      </c>
      <c r="E10" s="1">
        <v>30</v>
      </c>
      <c r="F10" s="4">
        <v>42.5</v>
      </c>
      <c r="G10" s="4">
        <v>10</v>
      </c>
      <c r="H10" s="4">
        <v>93</v>
      </c>
      <c r="I10" s="4">
        <v>50</v>
      </c>
      <c r="J10" s="1">
        <v>30</v>
      </c>
      <c r="K10" s="4">
        <v>39</v>
      </c>
      <c r="L10" s="4">
        <v>10</v>
      </c>
      <c r="M10" s="4">
        <v>10</v>
      </c>
      <c r="N10" s="4">
        <v>50</v>
      </c>
      <c r="O10" s="1">
        <v>30</v>
      </c>
      <c r="P10" s="4">
        <v>43</v>
      </c>
      <c r="Q10">
        <v>57.5</v>
      </c>
      <c r="R10">
        <v>27</v>
      </c>
      <c r="S10" s="5">
        <f>Q10+R10</f>
        <v>84.5</v>
      </c>
      <c r="T10" s="6">
        <v>50</v>
      </c>
      <c r="U10" s="6">
        <v>50</v>
      </c>
      <c r="V10">
        <v>30</v>
      </c>
      <c r="W10" s="5">
        <v>4</v>
      </c>
      <c r="X10" s="2">
        <v>19.98</v>
      </c>
      <c r="Y10" s="6">
        <v>10</v>
      </c>
      <c r="Z10" s="6"/>
      <c r="AA10">
        <v>30</v>
      </c>
      <c r="AB10" s="4">
        <v>7</v>
      </c>
      <c r="AC10">
        <v>43.5</v>
      </c>
      <c r="AD10">
        <v>50</v>
      </c>
      <c r="AE10">
        <v>30</v>
      </c>
      <c r="AF10">
        <v>30</v>
      </c>
      <c r="AH10">
        <v>5</v>
      </c>
      <c r="AI10">
        <v>67.5</v>
      </c>
      <c r="AJ10" s="7">
        <v>18</v>
      </c>
      <c r="AK10" s="3">
        <f>AI10+5+AJ10</f>
        <v>90.5</v>
      </c>
      <c r="AM10" s="3"/>
      <c r="AN10" s="3"/>
      <c r="AO10" s="4"/>
      <c r="AP10" s="4"/>
      <c r="AQ10" s="4"/>
      <c r="AR10" s="4"/>
      <c r="AS10" s="4"/>
      <c r="AT10" s="4"/>
      <c r="AU10" s="4"/>
      <c r="AV10" s="4"/>
      <c r="AW10" s="5">
        <f>(D10+F10+I10+K10+N10+P10+U10+AC10+T10+X10)/10+(((C10*0.3+E10+J10+O10+V10+AA10+AE10+AF10+AL10)/9)/(3/5))</f>
        <v>88.186888888888888</v>
      </c>
      <c r="AX10" s="5">
        <f>(W10+AH10)/AX$1*100</f>
        <v>90</v>
      </c>
      <c r="AY10" s="5">
        <f>+(G10+H10/2+L10+M10+Y10+Z10+AB10)/AY$1*100</f>
        <v>85</v>
      </c>
      <c r="AZ10" s="5">
        <f>(S10+AK10)/2</f>
        <v>87.5</v>
      </c>
      <c r="BA10" s="5">
        <v>96</v>
      </c>
      <c r="BB10" s="5">
        <f>(AW10*0.1+AX10*0.1+AY10*0.15+AZ10*0.2+BA10*0.2)/0.75</f>
        <v>89.69158518518519</v>
      </c>
    </row>
    <row r="11" spans="1:54">
      <c r="A11">
        <v>4266</v>
      </c>
      <c r="B11" s="8"/>
      <c r="C11" s="1">
        <v>88</v>
      </c>
      <c r="D11" s="4">
        <v>50</v>
      </c>
      <c r="E11" s="1">
        <v>30</v>
      </c>
      <c r="F11" s="4">
        <v>35</v>
      </c>
      <c r="G11" s="4">
        <v>10</v>
      </c>
      <c r="H11" s="4">
        <v>100</v>
      </c>
      <c r="I11" s="4">
        <v>50</v>
      </c>
      <c r="J11" s="1">
        <v>30</v>
      </c>
      <c r="K11" s="4">
        <v>50</v>
      </c>
      <c r="L11" s="4">
        <v>10</v>
      </c>
      <c r="M11" s="4">
        <v>10</v>
      </c>
      <c r="N11" s="4">
        <v>50</v>
      </c>
      <c r="O11" s="1">
        <v>30</v>
      </c>
      <c r="P11" s="4">
        <v>50</v>
      </c>
      <c r="Q11">
        <v>72.5</v>
      </c>
      <c r="R11">
        <v>33</v>
      </c>
      <c r="S11" s="5">
        <f>Q11+R11</f>
        <v>105.5</v>
      </c>
      <c r="T11" s="6">
        <v>50</v>
      </c>
      <c r="U11" s="6">
        <v>50</v>
      </c>
      <c r="V11">
        <v>30</v>
      </c>
      <c r="W11" s="5">
        <v>5</v>
      </c>
      <c r="X11" s="2">
        <v>33.299999999999997</v>
      </c>
      <c r="Y11" s="6">
        <v>10</v>
      </c>
      <c r="Z11" s="6">
        <v>10</v>
      </c>
      <c r="AA11">
        <v>30</v>
      </c>
      <c r="AB11" s="4">
        <v>10</v>
      </c>
      <c r="AC11">
        <v>35.5</v>
      </c>
      <c r="AD11">
        <v>50</v>
      </c>
      <c r="AE11">
        <v>30</v>
      </c>
      <c r="AF11">
        <v>30</v>
      </c>
      <c r="AH11">
        <v>5</v>
      </c>
      <c r="AI11">
        <v>60</v>
      </c>
      <c r="AJ11" s="7">
        <v>22</v>
      </c>
      <c r="AK11" s="3">
        <f>AI11+5+AJ11</f>
        <v>87</v>
      </c>
      <c r="AL11">
        <v>30</v>
      </c>
      <c r="AM11" s="3"/>
      <c r="AN11" s="3"/>
      <c r="AO11" s="4"/>
      <c r="AP11" s="4"/>
      <c r="AQ11" s="4"/>
      <c r="AR11" s="4"/>
      <c r="AS11" s="4"/>
      <c r="AT11" s="4"/>
      <c r="AU11" s="4"/>
      <c r="AV11" s="4"/>
      <c r="AW11" s="5">
        <f>(D11+F11+I11+K11+N11+P11+U11+AC11+T11+X11)/10+(((C11*0.3+E11+J11+O11+V11+AA11+AE11+AF11+AL11)/9)/(3/5))</f>
        <v>94.713333333333338</v>
      </c>
      <c r="AX11" s="5">
        <f>(W11+AH11)/AX$1*100</f>
        <v>100</v>
      </c>
      <c r="AY11" s="5">
        <f>+(G11+H11/2+L11+M11+Y11+Z11+AB11)/AY$1*100</f>
        <v>100</v>
      </c>
      <c r="AZ11" s="5">
        <f>(S11+AK11)/2</f>
        <v>96.25</v>
      </c>
      <c r="BA11" s="5">
        <v>93.222222222222229</v>
      </c>
      <c r="BB11" s="5">
        <f>(AW11*0.1+AX11*0.1+AY11*0.15+AZ11*0.2+BA11*0.2)/0.75</f>
        <v>96.487703703703701</v>
      </c>
    </row>
    <row r="12" spans="1:54">
      <c r="A12">
        <v>5040</v>
      </c>
      <c r="B12" t="s">
        <v>52</v>
      </c>
      <c r="C12" s="1">
        <v>99</v>
      </c>
      <c r="D12" s="4">
        <v>50</v>
      </c>
      <c r="E12" s="1">
        <v>30</v>
      </c>
      <c r="F12" s="4">
        <v>33.5</v>
      </c>
      <c r="G12" s="4">
        <v>8</v>
      </c>
      <c r="H12" s="4">
        <v>93</v>
      </c>
      <c r="I12" s="4">
        <v>50</v>
      </c>
      <c r="J12" s="1">
        <v>30</v>
      </c>
      <c r="K12" s="4">
        <v>41</v>
      </c>
      <c r="L12" s="4"/>
      <c r="M12" s="4">
        <v>10</v>
      </c>
      <c r="N12">
        <v>50</v>
      </c>
      <c r="O12" s="1"/>
      <c r="P12" s="4">
        <v>45</v>
      </c>
      <c r="Q12">
        <v>47.5</v>
      </c>
      <c r="R12">
        <v>24</v>
      </c>
      <c r="S12" s="5">
        <f>Q12+R12</f>
        <v>71.5</v>
      </c>
      <c r="T12" s="6">
        <v>50</v>
      </c>
      <c r="U12" s="6">
        <v>50</v>
      </c>
      <c r="V12">
        <v>30</v>
      </c>
      <c r="W12" s="5">
        <v>3</v>
      </c>
      <c r="X12" s="2">
        <v>19.98</v>
      </c>
      <c r="Y12" s="6">
        <v>10</v>
      </c>
      <c r="Z12" s="6">
        <v>9</v>
      </c>
      <c r="AA12">
        <v>30</v>
      </c>
      <c r="AB12" s="4">
        <v>6</v>
      </c>
      <c r="AC12">
        <v>18.5</v>
      </c>
      <c r="AD12">
        <v>50</v>
      </c>
      <c r="AE12">
        <v>30</v>
      </c>
      <c r="AF12">
        <v>30</v>
      </c>
      <c r="AH12">
        <v>5</v>
      </c>
      <c r="AI12">
        <v>50</v>
      </c>
      <c r="AJ12" s="7">
        <v>10</v>
      </c>
      <c r="AK12" s="3">
        <f>AI12+5+AJ12</f>
        <v>65</v>
      </c>
      <c r="AL12">
        <v>30</v>
      </c>
      <c r="AM12" s="3"/>
      <c r="AN12" s="3"/>
      <c r="AO12" s="4"/>
      <c r="AP12" s="4"/>
      <c r="AQ12" s="4"/>
      <c r="AR12" s="4"/>
      <c r="AS12" s="4"/>
      <c r="AT12" s="4"/>
      <c r="AU12" s="4"/>
      <c r="AV12" s="4"/>
      <c r="AW12" s="5">
        <f>(D12+F12+I12+K12+N12+P12+U12+AC12+T12+X12)/10+(((C12*0.3+E12+J12+O12+V12+AA12+AE12+AF12+AL12)/9)/(3/5))</f>
        <v>85.186888888888888</v>
      </c>
      <c r="AX12" s="5">
        <f>(W12+AH12)/AX$1*100</f>
        <v>80</v>
      </c>
      <c r="AY12" s="5">
        <f>+(G12+H12/2+L12+M12+Y12+Z12+AB12)/AY$1*100</f>
        <v>81.36363636363636</v>
      </c>
      <c r="AZ12" s="5">
        <f>(S12+AK12)/2</f>
        <v>68.25</v>
      </c>
      <c r="BA12" s="3">
        <v>74.083333333333329</v>
      </c>
      <c r="BB12" s="5">
        <f>(AW12*0.1+AX12*0.1+AY12*0.15+AZ12*0.2+BA12*0.2)/0.75</f>
        <v>76.253201346801347</v>
      </c>
    </row>
    <row r="13" spans="1:54">
      <c r="A13">
        <v>6060</v>
      </c>
      <c r="B13" t="s">
        <v>52</v>
      </c>
      <c r="C13" s="1">
        <v>88</v>
      </c>
      <c r="D13" s="4">
        <v>50</v>
      </c>
      <c r="E13" s="1">
        <v>30</v>
      </c>
      <c r="F13" s="4">
        <v>35</v>
      </c>
      <c r="G13" s="4">
        <v>10</v>
      </c>
      <c r="H13" s="4">
        <v>93</v>
      </c>
      <c r="I13" s="4">
        <v>50</v>
      </c>
      <c r="J13" s="1">
        <v>30</v>
      </c>
      <c r="K13" s="4">
        <v>46</v>
      </c>
      <c r="L13" s="4">
        <v>10</v>
      </c>
      <c r="M13" s="4">
        <v>10</v>
      </c>
      <c r="N13">
        <v>50</v>
      </c>
      <c r="O13" s="1">
        <v>30</v>
      </c>
      <c r="P13" s="4">
        <v>45</v>
      </c>
      <c r="Q13">
        <v>65</v>
      </c>
      <c r="R13">
        <v>22</v>
      </c>
      <c r="S13" s="5">
        <f>Q13+R13</f>
        <v>87</v>
      </c>
      <c r="T13" s="6">
        <v>50</v>
      </c>
      <c r="U13" s="6">
        <v>50</v>
      </c>
      <c r="W13" s="5">
        <v>5</v>
      </c>
      <c r="X13" s="2">
        <v>29.97</v>
      </c>
      <c r="Y13" s="6">
        <v>10</v>
      </c>
      <c r="Z13" s="6">
        <v>9</v>
      </c>
      <c r="AA13">
        <v>30</v>
      </c>
      <c r="AB13" s="4">
        <v>8</v>
      </c>
      <c r="AC13">
        <v>41</v>
      </c>
      <c r="AD13">
        <v>50</v>
      </c>
      <c r="AE13">
        <v>30</v>
      </c>
      <c r="AF13">
        <v>30</v>
      </c>
      <c r="AH13">
        <v>5</v>
      </c>
      <c r="AI13">
        <v>57.5</v>
      </c>
      <c r="AJ13" s="7">
        <v>20</v>
      </c>
      <c r="AK13" s="3">
        <f>AI13+5+AJ13</f>
        <v>82.5</v>
      </c>
      <c r="AL13">
        <v>30</v>
      </c>
      <c r="AM13" s="3"/>
      <c r="AN13" s="3"/>
      <c r="AO13" s="4"/>
      <c r="AP13" s="4"/>
      <c r="AQ13" s="4"/>
      <c r="AR13" s="4"/>
      <c r="AS13" s="4"/>
      <c r="AT13" s="4"/>
      <c r="AU13" s="4"/>
      <c r="AV13" s="4"/>
      <c r="AW13" s="5">
        <f>(D13+F13+I13+K13+N13+P13+U13+AC13+T13+X13)/10+(((C13*0.3+E13+J13+O13+V13+AA13+AE13+AF13+AL13)/9)/(3/5))</f>
        <v>88.474777777777774</v>
      </c>
      <c r="AX13" s="5">
        <f>(W13+AH13)/AX$1*100</f>
        <v>100</v>
      </c>
      <c r="AY13" s="5">
        <f>+(G13+H13/2+L13+M13+Y13+Z13+AB13)/AY$1*100</f>
        <v>94.090909090909093</v>
      </c>
      <c r="AZ13" s="5">
        <f>(S13+AK13)/2</f>
        <v>84.75</v>
      </c>
      <c r="BA13" s="5">
        <v>94.125</v>
      </c>
      <c r="BB13" s="5">
        <f>(AW13*0.1+AX13*0.1+AY13*0.15+AZ13*0.2+BA13*0.2)/0.75</f>
        <v>91.648152188552203</v>
      </c>
    </row>
    <row r="14" spans="1:54">
      <c r="A14">
        <v>7600</v>
      </c>
      <c r="B14" t="s">
        <v>52</v>
      </c>
      <c r="C14" s="1">
        <v>77</v>
      </c>
      <c r="D14" s="4">
        <v>50</v>
      </c>
      <c r="E14" s="1">
        <v>30</v>
      </c>
      <c r="F14" s="4">
        <v>42.5</v>
      </c>
      <c r="G14" s="4">
        <v>8</v>
      </c>
      <c r="H14" s="4">
        <v>69</v>
      </c>
      <c r="I14" s="4">
        <v>50</v>
      </c>
      <c r="J14" s="1">
        <v>30</v>
      </c>
      <c r="K14" s="4">
        <v>46</v>
      </c>
      <c r="L14" s="4">
        <v>5</v>
      </c>
      <c r="M14" s="4">
        <v>10</v>
      </c>
      <c r="N14" s="4">
        <v>50</v>
      </c>
      <c r="O14" s="1">
        <v>30</v>
      </c>
      <c r="P14" s="4">
        <v>45</v>
      </c>
      <c r="Q14">
        <v>72.5</v>
      </c>
      <c r="R14">
        <v>28</v>
      </c>
      <c r="S14" s="5">
        <f>Q14+R14</f>
        <v>100.5</v>
      </c>
      <c r="T14" s="6">
        <v>50</v>
      </c>
      <c r="U14" s="6">
        <v>50</v>
      </c>
      <c r="V14">
        <v>30</v>
      </c>
      <c r="W14" s="5">
        <v>5</v>
      </c>
      <c r="X14" s="2">
        <v>43.29</v>
      </c>
      <c r="Y14" s="6">
        <v>10</v>
      </c>
      <c r="Z14" s="6">
        <v>9.5</v>
      </c>
      <c r="AA14">
        <v>30</v>
      </c>
      <c r="AB14" s="4">
        <v>10</v>
      </c>
      <c r="AC14">
        <v>43.25</v>
      </c>
      <c r="AD14">
        <v>50</v>
      </c>
      <c r="AE14">
        <v>30</v>
      </c>
      <c r="AF14">
        <v>30</v>
      </c>
      <c r="AH14">
        <v>5</v>
      </c>
      <c r="AI14">
        <v>62.5</v>
      </c>
      <c r="AJ14" s="7">
        <v>23</v>
      </c>
      <c r="AK14" s="3">
        <f>AI14+5+AJ14</f>
        <v>90.5</v>
      </c>
      <c r="AM14" s="3"/>
      <c r="AN14" s="3"/>
      <c r="AO14" s="4"/>
      <c r="AP14" s="4"/>
      <c r="AQ14" s="4"/>
      <c r="AR14" s="4"/>
      <c r="AS14" s="4"/>
      <c r="AT14" s="4"/>
      <c r="AU14" s="4"/>
      <c r="AV14" s="4"/>
      <c r="AW14" s="5">
        <f>(D14+F14+I14+K14+N14+P14+U14+AC14+T14+X14)/10+(((C14*0.3+E14+J14+O14+V14+AA14+AE14+AF14+AL14)/9)/(3/5))</f>
        <v>90.170666666666676</v>
      </c>
      <c r="AX14" s="5">
        <f>(W14+AH14)/AX$1*100</f>
        <v>100</v>
      </c>
      <c r="AY14" s="5">
        <f>+(G14+H14/2+L14+M14+Y14+Z14+AB14)/AY$1*100</f>
        <v>79.090909090909093</v>
      </c>
      <c r="AZ14" s="5">
        <f>(S14+AK14)/2</f>
        <v>95.5</v>
      </c>
      <c r="BA14" s="5">
        <v>92</v>
      </c>
      <c r="BB14" s="5">
        <f>(AW14*0.1+AX14*0.1+AY14*0.15+AZ14*0.2+BA14*0.2)/0.75</f>
        <v>91.174270707070718</v>
      </c>
    </row>
    <row r="15" spans="1:54">
      <c r="A15">
        <v>9022</v>
      </c>
      <c r="B15" t="s">
        <v>52</v>
      </c>
      <c r="C15" s="1">
        <v>99</v>
      </c>
      <c r="D15" s="4">
        <v>50</v>
      </c>
      <c r="E15" s="1">
        <v>30</v>
      </c>
      <c r="F15" s="4">
        <v>40.5</v>
      </c>
      <c r="G15" s="4">
        <v>9</v>
      </c>
      <c r="H15" s="4">
        <v>98</v>
      </c>
      <c r="I15" s="4">
        <v>50</v>
      </c>
      <c r="J15" s="1">
        <v>30</v>
      </c>
      <c r="K15" s="4">
        <v>46</v>
      </c>
      <c r="L15" s="4">
        <v>10</v>
      </c>
      <c r="M15" s="4">
        <v>10</v>
      </c>
      <c r="N15">
        <v>50</v>
      </c>
      <c r="O15" s="1">
        <v>30</v>
      </c>
      <c r="P15" s="4">
        <v>48</v>
      </c>
      <c r="Q15">
        <v>67.5</v>
      </c>
      <c r="R15">
        <v>29</v>
      </c>
      <c r="S15" s="5">
        <f>Q15+R15</f>
        <v>96.5</v>
      </c>
      <c r="T15" s="6">
        <v>50</v>
      </c>
      <c r="U15" s="6">
        <v>50</v>
      </c>
      <c r="V15">
        <v>30</v>
      </c>
      <c r="W15" s="5">
        <v>4</v>
      </c>
      <c r="X15" s="2">
        <v>23.33</v>
      </c>
      <c r="Y15" s="6">
        <v>10</v>
      </c>
      <c r="Z15" s="6">
        <v>7</v>
      </c>
      <c r="AA15">
        <v>30</v>
      </c>
      <c r="AB15" s="4">
        <v>10</v>
      </c>
      <c r="AC15">
        <v>36</v>
      </c>
      <c r="AD15">
        <v>50</v>
      </c>
      <c r="AE15">
        <v>30</v>
      </c>
      <c r="AF15">
        <v>30</v>
      </c>
      <c r="AH15">
        <v>4</v>
      </c>
      <c r="AI15">
        <v>55</v>
      </c>
      <c r="AJ15" s="7">
        <v>24</v>
      </c>
      <c r="AK15" s="3">
        <f>AI15+5+AJ15</f>
        <v>84</v>
      </c>
      <c r="AL15">
        <v>30</v>
      </c>
      <c r="AM15" s="3"/>
      <c r="AN15" s="3"/>
      <c r="AO15" s="4"/>
      <c r="AP15" s="4"/>
      <c r="AQ15" s="4"/>
      <c r="AR15" s="4"/>
      <c r="AS15" s="4"/>
      <c r="AT15" s="4"/>
      <c r="AU15" s="4"/>
      <c r="AV15" s="4"/>
      <c r="AW15" s="5">
        <f>(D15+F15+I15+K15+N15+P15+U15+AC15+T15+X15)/10+(((C15*0.3+E15+J15+O15+V15+AA15+AE15+AF15+AL15)/9)/(3/5))</f>
        <v>94.327444444444438</v>
      </c>
      <c r="AX15" s="5">
        <f>(W15+AH15)/AX$1*100</f>
        <v>80</v>
      </c>
      <c r="AY15" s="5">
        <f>+(G15+H15/2+L15+M15+Y15+Z15+AB15)/AY$1*100</f>
        <v>95.454545454545453</v>
      </c>
      <c r="AZ15" s="5">
        <f>(S15+AK15)/2</f>
        <v>90.25</v>
      </c>
      <c r="BA15" s="3">
        <v>95.333333333333329</v>
      </c>
      <c r="BB15" s="5">
        <f>(AW15*0.1+AX15*0.1+AY15*0.15+AZ15*0.2+BA15*0.2)/0.75</f>
        <v>91.823457239057234</v>
      </c>
    </row>
    <row r="16" spans="1:54">
      <c r="A16">
        <v>9496</v>
      </c>
      <c r="B16" t="s">
        <v>52</v>
      </c>
      <c r="C16" s="1">
        <v>98</v>
      </c>
      <c r="D16" s="4">
        <v>50</v>
      </c>
      <c r="E16" s="1">
        <v>30</v>
      </c>
      <c r="F16" s="4">
        <v>37.5</v>
      </c>
      <c r="G16" s="4">
        <v>4</v>
      </c>
      <c r="H16" s="4">
        <v>96</v>
      </c>
      <c r="I16" s="4">
        <v>50</v>
      </c>
      <c r="J16" s="1">
        <v>30</v>
      </c>
      <c r="K16" s="4">
        <v>44</v>
      </c>
      <c r="L16" s="4"/>
      <c r="M16" s="4">
        <v>10</v>
      </c>
      <c r="N16">
        <v>50</v>
      </c>
      <c r="O16" s="1">
        <v>30</v>
      </c>
      <c r="P16" s="4">
        <v>40</v>
      </c>
      <c r="Q16">
        <v>65</v>
      </c>
      <c r="R16">
        <v>27</v>
      </c>
      <c r="S16" s="5">
        <f>Q16+R16</f>
        <v>92</v>
      </c>
      <c r="T16" s="6">
        <v>50</v>
      </c>
      <c r="U16" s="6">
        <v>50</v>
      </c>
      <c r="V16">
        <v>30</v>
      </c>
      <c r="W16" s="5">
        <v>3</v>
      </c>
      <c r="X16" s="2">
        <v>36.659999999999997</v>
      </c>
      <c r="Y16" s="6">
        <v>10</v>
      </c>
      <c r="Z16" s="6">
        <v>9</v>
      </c>
      <c r="AA16">
        <v>30</v>
      </c>
      <c r="AB16" s="4">
        <v>6</v>
      </c>
      <c r="AC16">
        <v>36.5</v>
      </c>
      <c r="AD16">
        <v>50</v>
      </c>
      <c r="AE16">
        <v>30</v>
      </c>
      <c r="AF16">
        <v>30</v>
      </c>
      <c r="AH16">
        <v>5</v>
      </c>
      <c r="AI16">
        <v>62.5</v>
      </c>
      <c r="AJ16" s="10">
        <v>16</v>
      </c>
      <c r="AK16" s="3">
        <f>AI16+5+AJ16</f>
        <v>83.5</v>
      </c>
      <c r="AL16">
        <v>30</v>
      </c>
      <c r="AM16" s="3"/>
      <c r="AN16" s="3"/>
      <c r="AO16" s="4"/>
      <c r="AP16" s="4"/>
      <c r="AQ16" s="4"/>
      <c r="AR16" s="4"/>
      <c r="AS16" s="4"/>
      <c r="AT16" s="4"/>
      <c r="AU16" s="4"/>
      <c r="AV16" s="4"/>
      <c r="AW16" s="5">
        <f>(D16+F16+I16+K16+N16+P16+U16+AC16+T16+X16)/10+(((C16*0.3+E16+J16+O16+V16+AA16+AE16+AF16+AL16)/9)/(3/5))</f>
        <v>94.35488888888888</v>
      </c>
      <c r="AX16" s="5">
        <f>(W16+AH16)/AX$1*100</f>
        <v>80</v>
      </c>
      <c r="AY16" s="5">
        <f>+(G16+H16/2+L16+M16+Y16+Z16+AB16)/AY$1*100</f>
        <v>79.090909090909093</v>
      </c>
      <c r="AZ16" s="5">
        <f>(S16+AK16)/2</f>
        <v>87.75</v>
      </c>
      <c r="BA16" s="5">
        <v>93.25</v>
      </c>
      <c r="BB16" s="5">
        <f>(AW16*0.1+AX16*0.1+AY16*0.15+AZ16*0.2+BA16*0.2)/0.75</f>
        <v>87.332167003367019</v>
      </c>
    </row>
    <row r="17" spans="1:54">
      <c r="A17">
        <v>11110</v>
      </c>
      <c r="B17" t="s">
        <v>52</v>
      </c>
      <c r="C17" s="1">
        <v>99</v>
      </c>
      <c r="D17" s="4">
        <v>50</v>
      </c>
      <c r="E17" s="1">
        <v>30</v>
      </c>
      <c r="F17" s="4">
        <v>35.5</v>
      </c>
      <c r="G17" s="4">
        <v>8</v>
      </c>
      <c r="H17" s="4">
        <v>98</v>
      </c>
      <c r="I17" s="4">
        <v>50</v>
      </c>
      <c r="J17" s="1"/>
      <c r="K17" s="4">
        <v>46</v>
      </c>
      <c r="L17" s="4">
        <v>10</v>
      </c>
      <c r="M17" s="4">
        <v>10</v>
      </c>
      <c r="N17">
        <v>50</v>
      </c>
      <c r="O17" s="1">
        <v>30</v>
      </c>
      <c r="P17" s="4">
        <v>40</v>
      </c>
      <c r="Q17">
        <v>57.5</v>
      </c>
      <c r="R17">
        <v>17</v>
      </c>
      <c r="S17" s="5">
        <f>Q17+R17</f>
        <v>74.5</v>
      </c>
      <c r="T17" s="6">
        <v>50</v>
      </c>
      <c r="U17" s="6"/>
      <c r="V17">
        <v>30</v>
      </c>
      <c r="W17" s="5"/>
      <c r="X17" s="2">
        <v>33.299999999999997</v>
      </c>
      <c r="Y17" s="6">
        <v>10</v>
      </c>
      <c r="Z17" s="6">
        <v>4</v>
      </c>
      <c r="AA17">
        <v>30</v>
      </c>
      <c r="AB17" s="4">
        <v>9</v>
      </c>
      <c r="AC17">
        <v>23.5</v>
      </c>
      <c r="AD17">
        <v>50</v>
      </c>
      <c r="AF17">
        <v>30</v>
      </c>
      <c r="AH17">
        <v>5</v>
      </c>
      <c r="AI17">
        <v>40</v>
      </c>
      <c r="AJ17" s="7">
        <v>5</v>
      </c>
      <c r="AK17" s="3">
        <f>AI17+5+AJ17</f>
        <v>50</v>
      </c>
      <c r="AM17" s="3"/>
      <c r="AN17" s="3"/>
      <c r="AO17" s="4"/>
      <c r="AP17" s="4"/>
      <c r="AQ17" s="4"/>
      <c r="AR17" s="4"/>
      <c r="AS17" s="4"/>
      <c r="AT17" s="4"/>
      <c r="AU17" s="4"/>
      <c r="AV17" s="4"/>
      <c r="AW17" s="5">
        <f>(D17+F17+I17+K17+N17+P17+U17+AC17+T17+X17)/10+(((C17*0.3+E17+J17+O17+V17+AA17+AE17+AF17+AL17)/9)/(3/5))</f>
        <v>71.107777777777784</v>
      </c>
      <c r="AX17" s="5">
        <f>(W17+AH17)/AX$1*100</f>
        <v>50</v>
      </c>
      <c r="AY17" s="5">
        <f>+(G17+H17/2+L17+M17+Y17+Z17+AB17)/AY$1*100</f>
        <v>90.909090909090907</v>
      </c>
      <c r="AZ17" s="5">
        <f>(S17+AK17)/2</f>
        <v>62.25</v>
      </c>
      <c r="BA17" s="3">
        <v>89.833333333333329</v>
      </c>
      <c r="BB17" s="5">
        <f>(AW17*0.1+AX17*0.1+AY17*0.15+AZ17*0.2+BA17*0.2)/0.75</f>
        <v>74.885077441077442</v>
      </c>
    </row>
    <row r="18" spans="1:54">
      <c r="A18">
        <v>11240</v>
      </c>
      <c r="B18" s="8"/>
      <c r="C18" s="1">
        <v>99</v>
      </c>
      <c r="D18" s="4">
        <v>50</v>
      </c>
      <c r="E18" s="1">
        <v>30</v>
      </c>
      <c r="F18" s="4">
        <v>39.5</v>
      </c>
      <c r="G18" s="4">
        <v>8</v>
      </c>
      <c r="H18" s="4">
        <v>88</v>
      </c>
      <c r="I18" s="4">
        <v>50</v>
      </c>
      <c r="J18" s="1">
        <v>30</v>
      </c>
      <c r="K18" s="4">
        <v>42</v>
      </c>
      <c r="L18" s="4">
        <v>10</v>
      </c>
      <c r="M18" s="4">
        <v>10</v>
      </c>
      <c r="N18">
        <v>50</v>
      </c>
      <c r="O18" s="1"/>
      <c r="P18" s="4">
        <v>45</v>
      </c>
      <c r="Q18">
        <v>67.5</v>
      </c>
      <c r="R18">
        <v>29</v>
      </c>
      <c r="S18" s="5">
        <f>Q18+R18</f>
        <v>96.5</v>
      </c>
      <c r="T18" s="6">
        <v>50</v>
      </c>
      <c r="U18" s="6"/>
      <c r="V18">
        <v>30</v>
      </c>
      <c r="W18" s="5">
        <v>4</v>
      </c>
      <c r="X18" s="2">
        <v>33.299999999999997</v>
      </c>
      <c r="Y18" s="6">
        <v>10</v>
      </c>
      <c r="Z18" s="6">
        <v>8.5</v>
      </c>
      <c r="AA18">
        <v>30</v>
      </c>
      <c r="AB18" s="4"/>
      <c r="AC18">
        <v>38.5</v>
      </c>
      <c r="AD18">
        <v>50</v>
      </c>
      <c r="AE18">
        <v>30</v>
      </c>
      <c r="AH18">
        <v>5</v>
      </c>
      <c r="AI18">
        <v>62.5</v>
      </c>
      <c r="AJ18" s="7">
        <v>21</v>
      </c>
      <c r="AK18" s="3">
        <f>AI18+5+AJ18</f>
        <v>88.5</v>
      </c>
      <c r="AL18">
        <v>30</v>
      </c>
      <c r="AM18" s="3"/>
      <c r="AN18" s="3"/>
      <c r="AO18" s="4"/>
      <c r="AP18" s="4"/>
      <c r="AQ18" s="4"/>
      <c r="AR18" s="4"/>
      <c r="AS18" s="4"/>
      <c r="AT18" s="4"/>
      <c r="AU18" s="4"/>
      <c r="AV18" s="4"/>
      <c r="AW18" s="5">
        <f>(D18+F18+I18+K18+N18+P18+U18+AC18+T18+X18)/10+(((C18*0.3+E18+J18+O18+V18+AA18+AE18+AF18+AL18)/9)/(3/5))</f>
        <v>78.663333333333327</v>
      </c>
      <c r="AX18" s="5">
        <f>(W18+AH18)/AX$1*100</f>
        <v>90</v>
      </c>
      <c r="AY18" s="5">
        <f>+(G18+H18/2+L18+M18+Y18+Z18+AB18)/AY$1*100</f>
        <v>82.27272727272728</v>
      </c>
      <c r="AZ18" s="5">
        <f>(S18+AK18)/2</f>
        <v>92.5</v>
      </c>
      <c r="BA18" s="5">
        <v>92.666666666666671</v>
      </c>
      <c r="BB18" s="5">
        <f>(AW18*0.1+AX18*0.1+AY18*0.15+AZ18*0.2+BA18*0.2)/0.75</f>
        <v>88.320767676767673</v>
      </c>
    </row>
    <row r="19" spans="1:54">
      <c r="A19">
        <v>12001</v>
      </c>
      <c r="B19" t="s">
        <v>52</v>
      </c>
      <c r="C19" s="1">
        <v>88</v>
      </c>
      <c r="D19" s="4">
        <v>50</v>
      </c>
      <c r="E19" s="1">
        <v>30</v>
      </c>
      <c r="F19" s="4">
        <v>39</v>
      </c>
      <c r="G19" s="4">
        <v>9</v>
      </c>
      <c r="H19" s="4">
        <v>95</v>
      </c>
      <c r="I19" s="4">
        <v>50</v>
      </c>
      <c r="J19" s="1">
        <v>30</v>
      </c>
      <c r="K19" s="4">
        <v>50</v>
      </c>
      <c r="L19" s="4">
        <v>10</v>
      </c>
      <c r="M19" s="4"/>
      <c r="N19">
        <v>50</v>
      </c>
      <c r="O19" s="1">
        <v>30</v>
      </c>
      <c r="P19" s="4">
        <v>42</v>
      </c>
      <c r="Q19">
        <v>62.5</v>
      </c>
      <c r="R19">
        <v>24</v>
      </c>
      <c r="S19" s="5">
        <f>Q19+R19</f>
        <v>86.5</v>
      </c>
      <c r="T19" s="6">
        <v>50</v>
      </c>
      <c r="U19" s="6">
        <v>50</v>
      </c>
      <c r="V19">
        <v>30</v>
      </c>
      <c r="W19" s="5">
        <v>5</v>
      </c>
      <c r="X19" s="2">
        <v>26.64</v>
      </c>
      <c r="Y19" s="6">
        <v>10</v>
      </c>
      <c r="Z19" s="6">
        <v>10</v>
      </c>
      <c r="AA19">
        <v>30</v>
      </c>
      <c r="AB19" s="4">
        <v>10</v>
      </c>
      <c r="AC19">
        <v>35</v>
      </c>
      <c r="AD19">
        <v>50</v>
      </c>
      <c r="AE19">
        <v>30</v>
      </c>
      <c r="AF19">
        <v>30</v>
      </c>
      <c r="AH19">
        <v>4</v>
      </c>
      <c r="AI19">
        <v>62.5</v>
      </c>
      <c r="AJ19" s="7">
        <v>22</v>
      </c>
      <c r="AK19" s="3">
        <f>AI19+5+AJ19</f>
        <v>89.5</v>
      </c>
      <c r="AL19">
        <v>30</v>
      </c>
      <c r="AM19" s="3"/>
      <c r="AN19" s="3"/>
      <c r="AO19" s="4"/>
      <c r="AP19" s="4"/>
      <c r="AQ19" s="4"/>
      <c r="AR19" s="4"/>
      <c r="AS19" s="4"/>
      <c r="AT19" s="4"/>
      <c r="AU19" s="4"/>
      <c r="AV19" s="4"/>
      <c r="AW19" s="5">
        <f>(D19+F19+I19+K19+N19+P19+U19+AC19+T19+X19)/10+(((C19*0.3+E19+J19+O19+V19+AA19+AE19+AF19+AL19)/9)/(3/5))</f>
        <v>93.597333333333324</v>
      </c>
      <c r="AX19" s="5">
        <f>(W19+AH19)/AX$1*100</f>
        <v>90</v>
      </c>
      <c r="AY19" s="5">
        <f>+(G19+H19/2+L19+M19+Y19+Z19+AB19)/AY$1*100</f>
        <v>87.727272727272734</v>
      </c>
      <c r="AZ19" s="5">
        <f>(S19+AK19)/2</f>
        <v>88</v>
      </c>
      <c r="BA19" s="3">
        <v>93</v>
      </c>
      <c r="BB19" s="5">
        <f>(AW19*0.1+AX19*0.1+AY19*0.15+AZ19*0.2+BA19*0.2)/0.75</f>
        <v>90.291765656565644</v>
      </c>
    </row>
    <row r="20" spans="1:54">
      <c r="A20">
        <v>12216</v>
      </c>
      <c r="B20" t="s">
        <v>52</v>
      </c>
      <c r="C20" s="1">
        <v>88</v>
      </c>
      <c r="D20" s="4">
        <v>50</v>
      </c>
      <c r="E20" s="1">
        <v>30</v>
      </c>
      <c r="F20" s="4">
        <v>34</v>
      </c>
      <c r="G20" s="4">
        <v>8</v>
      </c>
      <c r="H20" s="4">
        <v>76</v>
      </c>
      <c r="I20" s="4">
        <v>50</v>
      </c>
      <c r="J20" s="1">
        <v>30</v>
      </c>
      <c r="K20" s="4">
        <v>49</v>
      </c>
      <c r="L20" s="4">
        <v>10</v>
      </c>
      <c r="M20" s="4">
        <v>10</v>
      </c>
      <c r="N20">
        <v>50</v>
      </c>
      <c r="O20" s="1">
        <v>30</v>
      </c>
      <c r="P20" s="4">
        <v>43</v>
      </c>
      <c r="Q20">
        <v>57.5</v>
      </c>
      <c r="R20">
        <v>22</v>
      </c>
      <c r="S20" s="5">
        <f>Q20+R20</f>
        <v>79.5</v>
      </c>
      <c r="T20" s="6">
        <v>50</v>
      </c>
      <c r="U20" s="6">
        <v>50</v>
      </c>
      <c r="V20">
        <v>30</v>
      </c>
      <c r="W20" s="5">
        <v>5</v>
      </c>
      <c r="X20" s="2">
        <v>39.96</v>
      </c>
      <c r="Y20" s="6">
        <v>10</v>
      </c>
      <c r="Z20" s="6">
        <v>8.5</v>
      </c>
      <c r="AA20">
        <v>30</v>
      </c>
      <c r="AB20" s="4">
        <v>9</v>
      </c>
      <c r="AC20">
        <v>29</v>
      </c>
      <c r="AD20">
        <v>50</v>
      </c>
      <c r="AE20">
        <v>30</v>
      </c>
      <c r="AF20">
        <v>30</v>
      </c>
      <c r="AH20">
        <v>5</v>
      </c>
      <c r="AI20">
        <v>45</v>
      </c>
      <c r="AJ20" s="7">
        <v>12</v>
      </c>
      <c r="AK20" s="3">
        <f>AI20+5+AJ20</f>
        <v>62</v>
      </c>
      <c r="AM20" s="3"/>
      <c r="AN20" s="3"/>
      <c r="AO20" s="4"/>
      <c r="AP20" s="4"/>
      <c r="AQ20" s="4"/>
      <c r="AR20" s="4"/>
      <c r="AS20" s="4"/>
      <c r="AT20" s="4"/>
      <c r="AU20" s="4"/>
      <c r="AV20" s="4"/>
      <c r="AW20" s="5">
        <f>(D20+F20+I20+K20+N20+P20+U20+AC20+T20+X20)/10+(((C20*0.3+E20+J20+O20+V20+AA20+AE20+AF20+AL20)/9)/(3/5))</f>
        <v>88.273777777777781</v>
      </c>
      <c r="AX20" s="5">
        <f>(W20+AH20)/AX$1*100</f>
        <v>100</v>
      </c>
      <c r="AY20" s="5">
        <f>+(G20+H20/2+L20+M20+Y20+Z20+AB20)/AY$1*100</f>
        <v>85</v>
      </c>
      <c r="AZ20" s="5">
        <f>(S20+AK20)/2</f>
        <v>70.75</v>
      </c>
      <c r="BA20" s="5">
        <v>92.111111111111114</v>
      </c>
      <c r="BB20" s="5">
        <f>(AW20*0.1+AX20*0.1+AY20*0.15+AZ20*0.2+BA20*0.2)/0.75</f>
        <v>85.532799999999995</v>
      </c>
    </row>
    <row r="21" spans="1:54">
      <c r="A21">
        <v>12261</v>
      </c>
      <c r="B21" s="9"/>
      <c r="C21" s="1">
        <v>99</v>
      </c>
      <c r="D21" s="4">
        <v>50</v>
      </c>
      <c r="E21" s="1">
        <v>30</v>
      </c>
      <c r="F21" s="4">
        <v>43.5</v>
      </c>
      <c r="G21" s="4">
        <v>10</v>
      </c>
      <c r="H21" s="4">
        <v>91</v>
      </c>
      <c r="I21" s="4">
        <v>50</v>
      </c>
      <c r="J21" s="1">
        <v>0</v>
      </c>
      <c r="K21" s="4">
        <v>46</v>
      </c>
      <c r="L21" s="4">
        <v>10</v>
      </c>
      <c r="M21" s="4">
        <v>10</v>
      </c>
      <c r="N21" s="4">
        <v>50</v>
      </c>
      <c r="O21" s="1">
        <v>30</v>
      </c>
      <c r="P21" s="4">
        <v>47</v>
      </c>
      <c r="Q21">
        <v>67.5</v>
      </c>
      <c r="R21">
        <v>31</v>
      </c>
      <c r="S21" s="5">
        <f>Q21+R21</f>
        <v>98.5</v>
      </c>
      <c r="T21" s="6">
        <v>50</v>
      </c>
      <c r="U21" s="6">
        <v>50</v>
      </c>
      <c r="V21">
        <v>30</v>
      </c>
      <c r="W21" s="5">
        <v>5</v>
      </c>
      <c r="X21" s="2">
        <v>39.96</v>
      </c>
      <c r="Y21" s="6">
        <v>10</v>
      </c>
      <c r="Z21" s="6">
        <v>10</v>
      </c>
      <c r="AA21">
        <v>30</v>
      </c>
      <c r="AB21" s="4">
        <v>10</v>
      </c>
      <c r="AC21">
        <v>46.25</v>
      </c>
      <c r="AD21">
        <v>50</v>
      </c>
      <c r="AE21">
        <v>30</v>
      </c>
      <c r="AF21">
        <v>30</v>
      </c>
      <c r="AH21">
        <v>5</v>
      </c>
      <c r="AI21">
        <v>70</v>
      </c>
      <c r="AJ21" s="7">
        <v>21</v>
      </c>
      <c r="AK21" s="3">
        <f>AI21+5+AJ21</f>
        <v>96</v>
      </c>
      <c r="AL21">
        <v>30</v>
      </c>
      <c r="AM21" s="3"/>
      <c r="AN21" s="3"/>
      <c r="AO21" s="4"/>
      <c r="AP21" s="4"/>
      <c r="AQ21" s="4"/>
      <c r="AR21" s="4"/>
      <c r="AS21" s="4"/>
      <c r="AT21" s="4"/>
      <c r="AU21" s="4"/>
      <c r="AV21" s="4"/>
      <c r="AW21" s="5">
        <f>(D21+F21+I21+K21+N21+P21+U21+AC21+T21+X21)/10+(((C21*0.3+E21+J21+O21+V21+AA21+AE21+AF21+AL21)/9)/(3/5))</f>
        <v>91.659888888888901</v>
      </c>
      <c r="AX21" s="5">
        <f>(W21+AH21)/AX$1*100</f>
        <v>100</v>
      </c>
      <c r="AY21" s="5">
        <f>+(G21+H21/2+L21+M21+Y21+Z21+AB21)/AY$1*100</f>
        <v>95.909090909090907</v>
      </c>
      <c r="AZ21" s="5">
        <f>(S21+AK21)/2</f>
        <v>97.25</v>
      </c>
      <c r="BA21" s="5">
        <v>96.333333333333329</v>
      </c>
      <c r="BB21" s="5">
        <f>(AW21*0.1+AX21*0.1+AY21*0.15+AZ21*0.2+BA21*0.2)/0.75</f>
        <v>96.358692255892265</v>
      </c>
    </row>
    <row r="22" spans="1:54">
      <c r="A22">
        <v>12319</v>
      </c>
      <c r="B22" s="8"/>
      <c r="C22" s="1">
        <v>98</v>
      </c>
      <c r="D22" s="4">
        <v>50</v>
      </c>
      <c r="E22" s="1">
        <v>30</v>
      </c>
      <c r="F22" s="4">
        <v>36.5</v>
      </c>
      <c r="G22" s="4">
        <v>10</v>
      </c>
      <c r="H22" s="4">
        <v>100</v>
      </c>
      <c r="I22" s="4">
        <v>50</v>
      </c>
      <c r="J22" s="1">
        <v>30</v>
      </c>
      <c r="K22" s="4">
        <v>44</v>
      </c>
      <c r="L22" s="4">
        <v>10</v>
      </c>
      <c r="M22" s="4">
        <v>10</v>
      </c>
      <c r="N22" s="4">
        <v>50</v>
      </c>
      <c r="O22" s="1">
        <v>30</v>
      </c>
      <c r="P22" s="4">
        <v>48</v>
      </c>
      <c r="Q22">
        <v>55</v>
      </c>
      <c r="R22">
        <v>24</v>
      </c>
      <c r="S22" s="5">
        <f>Q22+R22</f>
        <v>79</v>
      </c>
      <c r="T22" s="6">
        <v>50</v>
      </c>
      <c r="U22" s="6">
        <v>50</v>
      </c>
      <c r="V22">
        <v>30</v>
      </c>
      <c r="W22" s="5">
        <v>3</v>
      </c>
      <c r="X22" s="2">
        <v>33.33</v>
      </c>
      <c r="Y22" s="6">
        <v>10</v>
      </c>
      <c r="Z22" s="6">
        <v>6.5</v>
      </c>
      <c r="AA22">
        <v>30</v>
      </c>
      <c r="AB22" s="4">
        <v>8</v>
      </c>
      <c r="AC22">
        <v>48.25</v>
      </c>
      <c r="AD22">
        <v>50</v>
      </c>
      <c r="AE22">
        <v>30</v>
      </c>
      <c r="AF22">
        <v>30</v>
      </c>
      <c r="AH22">
        <v>5</v>
      </c>
      <c r="AI22">
        <v>62.5</v>
      </c>
      <c r="AJ22" s="7">
        <v>13</v>
      </c>
      <c r="AK22" s="3">
        <f>AI22+5+AJ22</f>
        <v>80.5</v>
      </c>
      <c r="AM22" s="3"/>
      <c r="AN22" s="3"/>
      <c r="AO22" s="4"/>
      <c r="AP22" s="4"/>
      <c r="AQ22" s="4"/>
      <c r="AR22" s="4"/>
      <c r="AS22" s="4"/>
      <c r="AT22" s="4"/>
      <c r="AU22" s="4"/>
      <c r="AV22" s="4"/>
      <c r="AW22" s="5">
        <f>(D22+F22+I22+K22+N22+P22+U22+AC22+T22+X22)/10+(((C22*0.3+E22+J22+O22+V22+AA22+AE22+AF22+AL22)/9)/(3/5))</f>
        <v>90.341333333333324</v>
      </c>
      <c r="AX22" s="5">
        <f>(W22+AH22)/AX$1*100</f>
        <v>80</v>
      </c>
      <c r="AY22" s="5">
        <f>+(G22+H22/2+L22+M22+Y22+Z22+AB22)/AY$1*100</f>
        <v>95</v>
      </c>
      <c r="AZ22" s="5">
        <f>(S22+AK22)/2</f>
        <v>79.75</v>
      </c>
      <c r="BA22" s="5">
        <v>95.444444444444443</v>
      </c>
      <c r="BB22" s="5">
        <f>(AW22*0.1+AX22*0.1+AY22*0.15+AZ22*0.2+BA22*0.2)/0.75</f>
        <v>88.43069629629629</v>
      </c>
    </row>
    <row r="23" spans="1:54">
      <c r="A23">
        <v>12345</v>
      </c>
      <c r="B23" t="s">
        <v>52</v>
      </c>
      <c r="C23" s="1">
        <v>66</v>
      </c>
      <c r="D23" s="4">
        <v>50</v>
      </c>
      <c r="E23" s="1">
        <v>0</v>
      </c>
      <c r="F23" s="4">
        <v>33</v>
      </c>
      <c r="G23" s="4">
        <v>10</v>
      </c>
      <c r="H23" s="4">
        <v>93</v>
      </c>
      <c r="I23" s="4">
        <v>50</v>
      </c>
      <c r="J23" s="1">
        <v>30</v>
      </c>
      <c r="K23" s="4">
        <v>50</v>
      </c>
      <c r="L23" s="4"/>
      <c r="M23" s="4">
        <v>10</v>
      </c>
      <c r="N23">
        <v>50</v>
      </c>
      <c r="O23" s="1">
        <v>30</v>
      </c>
      <c r="P23" s="4">
        <v>49</v>
      </c>
      <c r="Q23">
        <v>60</v>
      </c>
      <c r="R23">
        <v>30</v>
      </c>
      <c r="S23" s="5">
        <f>Q23+R23</f>
        <v>90</v>
      </c>
      <c r="T23" s="6">
        <v>50</v>
      </c>
      <c r="U23" s="6">
        <v>50</v>
      </c>
      <c r="V23">
        <v>30</v>
      </c>
      <c r="W23" s="5">
        <v>4</v>
      </c>
      <c r="X23" s="2">
        <v>43.29</v>
      </c>
      <c r="Y23" s="6">
        <v>10</v>
      </c>
      <c r="Z23" s="6">
        <v>10</v>
      </c>
      <c r="AA23">
        <v>30</v>
      </c>
      <c r="AB23" s="4">
        <v>7</v>
      </c>
      <c r="AC23">
        <v>43.75</v>
      </c>
      <c r="AD23">
        <v>50</v>
      </c>
      <c r="AE23">
        <v>30</v>
      </c>
      <c r="AF23">
        <v>30</v>
      </c>
      <c r="AI23">
        <v>57.5</v>
      </c>
      <c r="AJ23" s="7">
        <v>24</v>
      </c>
      <c r="AK23" s="3">
        <f>AI23+5+AJ23</f>
        <v>86.5</v>
      </c>
      <c r="AL23">
        <v>30</v>
      </c>
      <c r="AM23" s="3"/>
      <c r="AN23" s="3"/>
      <c r="AO23" s="4"/>
      <c r="AP23" s="4"/>
      <c r="AQ23" s="4"/>
      <c r="AR23" s="4"/>
      <c r="AS23" s="4"/>
      <c r="AT23" s="4"/>
      <c r="AU23" s="4"/>
      <c r="AV23" s="4"/>
      <c r="AW23" s="5">
        <f>(D23+F23+I23+K23+N23+P23+U23+AC23+T23+X23)/10+(((C23*0.3+E23+J23+O23+V23+AA23+AE23+AF23+AL23)/9)/(3/5))</f>
        <v>89.459555555555568</v>
      </c>
      <c r="AX23" s="5">
        <f>(W23+AH23)/AX$1*100</f>
        <v>40</v>
      </c>
      <c r="AY23" s="5">
        <f>+(G23+H23/2+L23+M23+Y23+Z23+AB23)/AY$1*100</f>
        <v>85</v>
      </c>
      <c r="AZ23" s="5">
        <f>(S23+AK23)/2</f>
        <v>88.25</v>
      </c>
      <c r="BA23" s="5">
        <v>83.333333333333329</v>
      </c>
      <c r="BB23" s="5">
        <f>(AW23*0.1+AX23*0.1+AY23*0.15+AZ23*0.2+BA23*0.2)/0.75</f>
        <v>80.01682962962964</v>
      </c>
    </row>
    <row r="24" spans="1:54">
      <c r="A24">
        <v>13251</v>
      </c>
      <c r="B24" t="s">
        <v>52</v>
      </c>
      <c r="C24" s="1">
        <v>99</v>
      </c>
      <c r="D24" s="4">
        <v>50</v>
      </c>
      <c r="E24" s="1">
        <v>30</v>
      </c>
      <c r="F24" s="4">
        <v>33</v>
      </c>
      <c r="G24" s="4">
        <v>5</v>
      </c>
      <c r="H24" s="4">
        <v>81</v>
      </c>
      <c r="I24" s="4">
        <v>50</v>
      </c>
      <c r="J24" s="1"/>
      <c r="K24" s="4">
        <v>40</v>
      </c>
      <c r="L24" s="4">
        <v>10</v>
      </c>
      <c r="M24" s="4">
        <v>10</v>
      </c>
      <c r="N24">
        <v>50</v>
      </c>
      <c r="O24" s="1">
        <v>30</v>
      </c>
      <c r="P24" s="4">
        <v>39</v>
      </c>
      <c r="Q24">
        <v>55</v>
      </c>
      <c r="R24">
        <v>19</v>
      </c>
      <c r="S24" s="5">
        <f>Q24+R24</f>
        <v>74</v>
      </c>
      <c r="T24" s="6">
        <v>50</v>
      </c>
      <c r="U24" s="6">
        <v>50</v>
      </c>
      <c r="V24">
        <v>30</v>
      </c>
      <c r="W24" s="5">
        <v>5</v>
      </c>
      <c r="X24" s="2"/>
      <c r="Y24" s="6">
        <v>10</v>
      </c>
      <c r="Z24" s="6">
        <v>2.75</v>
      </c>
      <c r="AA24">
        <v>30</v>
      </c>
      <c r="AB24" s="4">
        <v>8</v>
      </c>
      <c r="AC24">
        <v>33.25</v>
      </c>
      <c r="AD24">
        <v>50</v>
      </c>
      <c r="AF24">
        <v>30</v>
      </c>
      <c r="AH24">
        <v>5</v>
      </c>
      <c r="AI24">
        <v>50</v>
      </c>
      <c r="AJ24" s="7">
        <v>10</v>
      </c>
      <c r="AK24" s="3">
        <f>AI24+5+AJ24</f>
        <v>65</v>
      </c>
      <c r="AM24" s="3"/>
      <c r="AN24" s="3"/>
      <c r="AO24" s="4"/>
      <c r="AP24" s="4"/>
      <c r="AQ24" s="4"/>
      <c r="AR24" s="4"/>
      <c r="AS24" s="4"/>
      <c r="AT24" s="4"/>
      <c r="AU24" s="4"/>
      <c r="AV24" s="4"/>
      <c r="AW24" s="5">
        <f>(D24+F24+I24+K24+N24+P24+U24+AC24+T24+X24)/10+(((C24*0.3+E24+J24+O24+V24+AA24+AE24+AF24+AL24)/9)/(3/5))</f>
        <v>72.802777777777777</v>
      </c>
      <c r="AX24" s="5">
        <f>(W24+AH24)/AX$1*100</f>
        <v>100</v>
      </c>
      <c r="AY24" s="5">
        <f>+(G24+H24/2+L24+M24+Y24+Z24+AB24)/AY$1*100</f>
        <v>78.409090909090907</v>
      </c>
      <c r="AZ24" s="5">
        <f>(S24+AK24)/2</f>
        <v>69.5</v>
      </c>
      <c r="BA24" s="5">
        <v>89.888888888888886</v>
      </c>
      <c r="BB24" s="5">
        <f>(AW24*0.1+AX24*0.1+AY24*0.15+AZ24*0.2+BA24*0.2)/0.75</f>
        <v>81.225892255892248</v>
      </c>
    </row>
    <row r="25" spans="1:54">
      <c r="A25">
        <v>13371</v>
      </c>
      <c r="B25" s="9"/>
      <c r="C25" s="1">
        <v>87</v>
      </c>
      <c r="D25" s="4"/>
      <c r="E25" s="1">
        <v>30</v>
      </c>
      <c r="F25" s="4">
        <v>32</v>
      </c>
      <c r="G25" s="4"/>
      <c r="H25" s="4">
        <v>85</v>
      </c>
      <c r="I25" s="4">
        <v>50</v>
      </c>
      <c r="J25" s="1">
        <v>30</v>
      </c>
      <c r="K25" s="4"/>
      <c r="L25" s="4"/>
      <c r="M25" s="4">
        <v>10</v>
      </c>
      <c r="N25" s="4"/>
      <c r="O25" s="1">
        <v>30</v>
      </c>
      <c r="P25" s="4">
        <v>41</v>
      </c>
      <c r="Q25">
        <v>40</v>
      </c>
      <c r="R25">
        <v>24</v>
      </c>
      <c r="S25" s="5">
        <f>Q25+R25</f>
        <v>64</v>
      </c>
      <c r="T25" s="6">
        <v>50</v>
      </c>
      <c r="U25" s="6">
        <v>50</v>
      </c>
      <c r="V25">
        <v>30</v>
      </c>
      <c r="W25" s="5">
        <v>4</v>
      </c>
      <c r="X25" s="2">
        <v>36.630000000000003</v>
      </c>
      <c r="Y25" s="6">
        <v>10</v>
      </c>
      <c r="Z25" s="6">
        <v>5</v>
      </c>
      <c r="AA25">
        <v>30</v>
      </c>
      <c r="AB25" s="4">
        <v>6</v>
      </c>
      <c r="AC25">
        <v>31</v>
      </c>
      <c r="AD25">
        <v>50</v>
      </c>
      <c r="AE25">
        <v>30</v>
      </c>
      <c r="AF25">
        <v>30</v>
      </c>
      <c r="AH25">
        <v>5</v>
      </c>
      <c r="AI25">
        <v>40</v>
      </c>
      <c r="AJ25" s="7">
        <v>6</v>
      </c>
      <c r="AK25" s="3">
        <f>AI25+5+AJ25</f>
        <v>51</v>
      </c>
      <c r="AL25">
        <v>30</v>
      </c>
      <c r="AM25" s="3"/>
      <c r="AN25" s="3"/>
      <c r="AO25" s="4"/>
      <c r="AP25" s="4"/>
      <c r="AQ25" s="4"/>
      <c r="AR25" s="4"/>
      <c r="AS25" s="4"/>
      <c r="AT25" s="4"/>
      <c r="AU25" s="4"/>
      <c r="AV25" s="4"/>
      <c r="AW25" s="5">
        <f>(D25+F25+I25+K25+N25+P25+U25+AC25+T25+X25)/10+(((C25*0.3+E25+J25+O25+V25+AA25+AE25+AF25+AL25)/9)/(3/5))</f>
        <v>78.340777777777788</v>
      </c>
      <c r="AX25" s="5">
        <f>(W25+AH25)/AX$1*100</f>
        <v>90</v>
      </c>
      <c r="AY25" s="5">
        <f>+(G25+H25/2+L25+M25+Y25+Z25+AB25)/AY$1*100</f>
        <v>66.818181818181827</v>
      </c>
      <c r="AZ25" s="5">
        <f>(S25+AK25)/2</f>
        <v>57.5</v>
      </c>
      <c r="BA25" s="5">
        <v>86.111111111111114</v>
      </c>
      <c r="BB25" s="5">
        <f>(AW25*0.1+AX25*0.1+AY25*0.15+AZ25*0.2+BA25*0.2)/0.75</f>
        <v>74.105369696969703</v>
      </c>
    </row>
    <row r="26" spans="1:54">
      <c r="A26">
        <v>13579</v>
      </c>
      <c r="B26" t="s">
        <v>52</v>
      </c>
      <c r="C26" s="1">
        <v>99</v>
      </c>
      <c r="D26" s="4">
        <v>50</v>
      </c>
      <c r="E26" s="1">
        <v>30</v>
      </c>
      <c r="F26" s="4">
        <v>36</v>
      </c>
      <c r="G26" s="4">
        <v>9</v>
      </c>
      <c r="H26" s="4">
        <v>100</v>
      </c>
      <c r="I26" s="4">
        <v>50</v>
      </c>
      <c r="J26" s="1">
        <v>30</v>
      </c>
      <c r="K26" s="4">
        <v>50</v>
      </c>
      <c r="L26" s="4">
        <v>10</v>
      </c>
      <c r="M26" s="4"/>
      <c r="N26">
        <v>50</v>
      </c>
      <c r="O26" s="1">
        <v>30</v>
      </c>
      <c r="P26" s="4"/>
      <c r="Q26">
        <v>47.5</v>
      </c>
      <c r="R26">
        <v>11</v>
      </c>
      <c r="S26" s="5">
        <f>Q26+R26</f>
        <v>58.5</v>
      </c>
      <c r="T26" s="6">
        <v>50</v>
      </c>
      <c r="U26" s="6"/>
      <c r="V26">
        <v>30</v>
      </c>
      <c r="W26" s="5"/>
      <c r="X26" s="2"/>
      <c r="Y26" s="6">
        <v>10</v>
      </c>
      <c r="Z26" s="6"/>
      <c r="AB26" s="4"/>
      <c r="AC26">
        <v>26</v>
      </c>
      <c r="AD26">
        <v>50</v>
      </c>
      <c r="AF26">
        <v>30</v>
      </c>
      <c r="AI26">
        <v>30</v>
      </c>
      <c r="AJ26" s="7">
        <v>4</v>
      </c>
      <c r="AK26" s="3">
        <f>AI26+5+AJ26</f>
        <v>39</v>
      </c>
      <c r="AM26" s="3"/>
      <c r="AN26" s="3"/>
      <c r="AO26" s="4"/>
      <c r="AP26" s="4"/>
      <c r="AQ26" s="4"/>
      <c r="AR26" s="4"/>
      <c r="AS26" s="4"/>
      <c r="AT26" s="4"/>
      <c r="AU26" s="4"/>
      <c r="AV26" s="4"/>
      <c r="AW26" s="5">
        <f>(D26+F26+I26+K26+N26+P26+U26+AC26+T26+X26)/10+(((C26*0.3+E26+J26+O26+V26+AA26+AE26+AF26+AL26)/9)/(3/5))</f>
        <v>64.477777777777774</v>
      </c>
      <c r="AX26" s="5">
        <f>(W26+AH26)/AX$1*100</f>
        <v>0</v>
      </c>
      <c r="AY26" s="5">
        <f>+(G26+H26/2+L26+M26+Y26+Z26+AB26)/AY$1*100</f>
        <v>71.818181818181813</v>
      </c>
      <c r="AZ26" s="5">
        <f>(S26+AK26)/2</f>
        <v>48.75</v>
      </c>
      <c r="BA26" s="5">
        <v>70.333333333333329</v>
      </c>
      <c r="BB26" s="5">
        <f>(AW26*0.1+AX26*0.1+AY26*0.15+AZ26*0.2+BA26*0.2)/0.75</f>
        <v>54.716228956228953</v>
      </c>
    </row>
    <row r="27" spans="1:54">
      <c r="A27">
        <v>13683</v>
      </c>
      <c r="B27" s="9"/>
      <c r="C27" s="1">
        <v>88</v>
      </c>
      <c r="D27" s="4">
        <v>50</v>
      </c>
      <c r="E27" s="1">
        <v>30</v>
      </c>
      <c r="F27" s="4">
        <v>41.5</v>
      </c>
      <c r="G27" s="4">
        <v>10</v>
      </c>
      <c r="H27" s="4">
        <v>100</v>
      </c>
      <c r="I27" s="4">
        <v>50</v>
      </c>
      <c r="J27" s="1">
        <v>30</v>
      </c>
      <c r="K27" s="4">
        <v>44</v>
      </c>
      <c r="L27" s="4">
        <v>10</v>
      </c>
      <c r="M27" s="4">
        <v>10</v>
      </c>
      <c r="N27">
        <v>50</v>
      </c>
      <c r="O27" s="1">
        <v>30</v>
      </c>
      <c r="P27" s="4">
        <v>41</v>
      </c>
      <c r="Q27">
        <v>55</v>
      </c>
      <c r="R27">
        <v>25</v>
      </c>
      <c r="S27" s="5">
        <f>Q27+R27</f>
        <v>80</v>
      </c>
      <c r="T27" s="6">
        <v>50</v>
      </c>
      <c r="U27" s="6">
        <v>50</v>
      </c>
      <c r="V27">
        <v>30</v>
      </c>
      <c r="W27" s="5">
        <v>4</v>
      </c>
      <c r="X27" s="2">
        <v>39.96</v>
      </c>
      <c r="Y27" s="6">
        <v>10</v>
      </c>
      <c r="Z27" s="6">
        <v>10</v>
      </c>
      <c r="AA27">
        <v>30</v>
      </c>
      <c r="AB27" s="4">
        <v>10</v>
      </c>
      <c r="AC27">
        <v>39.75</v>
      </c>
      <c r="AD27">
        <v>50</v>
      </c>
      <c r="AE27">
        <v>30</v>
      </c>
      <c r="AF27">
        <v>30</v>
      </c>
      <c r="AH27">
        <v>5</v>
      </c>
      <c r="AI27">
        <v>65</v>
      </c>
      <c r="AJ27" s="7">
        <v>25</v>
      </c>
      <c r="AK27" s="3">
        <f>AI27+5+AJ27</f>
        <v>95</v>
      </c>
      <c r="AL27">
        <v>30</v>
      </c>
      <c r="AM27" s="3"/>
      <c r="AN27" s="3"/>
      <c r="AO27" s="4"/>
      <c r="AP27" s="4"/>
      <c r="AQ27" s="4"/>
      <c r="AR27" s="4"/>
      <c r="AS27" s="4"/>
      <c r="AT27" s="4"/>
      <c r="AU27" s="4"/>
      <c r="AV27" s="4"/>
      <c r="AW27" s="5">
        <f>(D27+F27+I27+K27+N27+P27+U27+AC27+T27+X27)/10+(((C27*0.3+E27+J27+O27+V27+AA27+AE27+AF27+AL27)/9)/(3/5))</f>
        <v>94.954333333333324</v>
      </c>
      <c r="AX27" s="5">
        <f>(W27+AH27)/AX$1*100</f>
        <v>90</v>
      </c>
      <c r="AY27" s="5">
        <f>+(G27+H27/2+L27+M27+Y27+Z27+AB27)/AY$1*100</f>
        <v>100</v>
      </c>
      <c r="AZ27" s="5">
        <f>(S27+AK27)/2</f>
        <v>87.5</v>
      </c>
      <c r="BA27" s="3">
        <v>93.916666666666671</v>
      </c>
      <c r="BB27" s="5">
        <f>(AW27*0.1+AX27*0.1+AY27*0.15+AZ27*0.2+BA27*0.2)/0.75</f>
        <v>93.038355555555555</v>
      </c>
    </row>
    <row r="28" spans="1:54">
      <c r="A28">
        <v>14062</v>
      </c>
      <c r="B28" t="s">
        <v>52</v>
      </c>
      <c r="C28" s="1">
        <v>88</v>
      </c>
      <c r="D28" s="4">
        <v>50</v>
      </c>
      <c r="E28" s="1">
        <v>30</v>
      </c>
      <c r="F28" s="4">
        <v>32</v>
      </c>
      <c r="G28" s="4">
        <v>10</v>
      </c>
      <c r="H28" s="4">
        <v>98</v>
      </c>
      <c r="I28" s="4">
        <v>50</v>
      </c>
      <c r="J28" s="1">
        <v>30</v>
      </c>
      <c r="K28" s="4">
        <v>49</v>
      </c>
      <c r="L28" s="4">
        <v>10</v>
      </c>
      <c r="M28" s="4">
        <v>10</v>
      </c>
      <c r="N28">
        <v>50</v>
      </c>
      <c r="O28" s="1">
        <v>30</v>
      </c>
      <c r="P28" s="4">
        <v>47</v>
      </c>
      <c r="Q28">
        <v>60</v>
      </c>
      <c r="R28">
        <v>21</v>
      </c>
      <c r="S28" s="5">
        <f>Q28+R28</f>
        <v>81</v>
      </c>
      <c r="T28" s="6">
        <v>50</v>
      </c>
      <c r="U28" s="6">
        <v>50</v>
      </c>
      <c r="V28">
        <v>30</v>
      </c>
      <c r="W28" s="5">
        <v>4</v>
      </c>
      <c r="X28" s="2">
        <v>23.31</v>
      </c>
      <c r="Y28" s="6">
        <v>10</v>
      </c>
      <c r="Z28" s="6">
        <v>5.5</v>
      </c>
      <c r="AA28">
        <v>30</v>
      </c>
      <c r="AB28" s="4">
        <v>6</v>
      </c>
      <c r="AC28">
        <v>35</v>
      </c>
      <c r="AD28">
        <v>50</v>
      </c>
      <c r="AE28">
        <v>30</v>
      </c>
      <c r="AF28">
        <v>30</v>
      </c>
      <c r="AH28">
        <v>5</v>
      </c>
      <c r="AI28">
        <v>47.5</v>
      </c>
      <c r="AJ28" s="7">
        <v>19</v>
      </c>
      <c r="AK28" s="3">
        <f>AI28+5+AJ28</f>
        <v>71.5</v>
      </c>
      <c r="AL28">
        <v>30</v>
      </c>
      <c r="AM28" s="3"/>
      <c r="AN28" s="3"/>
      <c r="AO28" s="4"/>
      <c r="AP28" s="4"/>
      <c r="AQ28" s="4"/>
      <c r="AR28" s="4"/>
      <c r="AS28" s="4"/>
      <c r="AT28" s="4"/>
      <c r="AU28" s="4"/>
      <c r="AV28" s="4"/>
      <c r="AW28" s="5">
        <f>(D28+F28+I28+K28+N28+P28+U28+AC28+T28+X28)/10+(((C28*0.3+E28+J28+O28+V28+AA28+AE28+AF28+AL28)/9)/(3/5))</f>
        <v>92.964333333333329</v>
      </c>
      <c r="AX28" s="5">
        <f>(W28+AH28)/AX$1*100</f>
        <v>90</v>
      </c>
      <c r="AY28" s="5">
        <f>+(G28+H28/2+L28+M28+Y28+Z28+AB28)/AY$1*100</f>
        <v>91.363636363636374</v>
      </c>
      <c r="AZ28" s="5">
        <f>(S28+AK28)/2</f>
        <v>76.25</v>
      </c>
      <c r="BA28" s="5">
        <v>93.111111111111114</v>
      </c>
      <c r="BB28" s="5">
        <f>(AW28*0.1+AX28*0.1+AY28*0.15+AZ28*0.2+BA28*0.2)/0.75</f>
        <v>87.830934680134689</v>
      </c>
    </row>
    <row r="29" spans="1:54">
      <c r="A29">
        <v>14120</v>
      </c>
      <c r="B29" t="s">
        <v>52</v>
      </c>
      <c r="C29" s="1">
        <v>88</v>
      </c>
      <c r="D29" s="4">
        <v>50</v>
      </c>
      <c r="E29" s="1">
        <v>30</v>
      </c>
      <c r="F29" s="4">
        <v>43.5</v>
      </c>
      <c r="G29" s="4">
        <v>9</v>
      </c>
      <c r="H29" s="4">
        <v>98</v>
      </c>
      <c r="I29" s="4">
        <v>50</v>
      </c>
      <c r="J29" s="1">
        <v>30</v>
      </c>
      <c r="K29" s="4">
        <v>46</v>
      </c>
      <c r="L29" s="4">
        <v>10</v>
      </c>
      <c r="M29" s="4">
        <v>10</v>
      </c>
      <c r="N29">
        <v>50</v>
      </c>
      <c r="O29" s="1">
        <v>30</v>
      </c>
      <c r="P29" s="4">
        <v>50</v>
      </c>
      <c r="Q29">
        <v>55</v>
      </c>
      <c r="R29">
        <v>26</v>
      </c>
      <c r="S29" s="5">
        <f>Q29+R29</f>
        <v>81</v>
      </c>
      <c r="T29" s="6">
        <v>50</v>
      </c>
      <c r="U29" s="6">
        <v>50</v>
      </c>
      <c r="V29">
        <v>30</v>
      </c>
      <c r="W29" s="5"/>
      <c r="X29" s="2">
        <v>36.630000000000003</v>
      </c>
      <c r="Y29" s="6">
        <v>10</v>
      </c>
      <c r="Z29" s="6">
        <v>7.5</v>
      </c>
      <c r="AA29">
        <v>30</v>
      </c>
      <c r="AB29" s="4">
        <v>10</v>
      </c>
      <c r="AC29">
        <v>35</v>
      </c>
      <c r="AD29">
        <v>50</v>
      </c>
      <c r="AE29">
        <v>30</v>
      </c>
      <c r="AF29">
        <v>30</v>
      </c>
      <c r="AH29">
        <v>5</v>
      </c>
      <c r="AI29">
        <v>65</v>
      </c>
      <c r="AJ29" s="7">
        <v>20</v>
      </c>
      <c r="AK29" s="3">
        <f>AI29+5+AJ29</f>
        <v>90</v>
      </c>
      <c r="AL29">
        <v>30</v>
      </c>
      <c r="AM29" s="3"/>
      <c r="AN29" s="3"/>
      <c r="AO29" s="4"/>
      <c r="AP29" s="4"/>
      <c r="AQ29" s="4"/>
      <c r="AR29" s="4"/>
      <c r="AS29" s="4"/>
      <c r="AT29" s="4"/>
      <c r="AU29" s="4"/>
      <c r="AV29" s="4"/>
      <c r="AW29" s="5">
        <f>(D29+F29+I29+K29+N29+P29+U29+AC29+T29+X29)/10+(((C29*0.3+E29+J29+O29+V29+AA29+AE29+AF29+AL29)/9)/(3/5))</f>
        <v>95.446333333333328</v>
      </c>
      <c r="AX29" s="5">
        <f>(W29+AH29)/AX$1*100</f>
        <v>50</v>
      </c>
      <c r="AY29" s="5">
        <f>+(G29+H29/2+L29+M29+Y29+Z29+AB29)/AY$1*100</f>
        <v>95.909090909090907</v>
      </c>
      <c r="AZ29" s="5">
        <f>(S29+AK29)/2</f>
        <v>85.5</v>
      </c>
      <c r="BA29" s="5">
        <v>95</v>
      </c>
      <c r="BB29" s="5">
        <f>(AW29*0.1+AX29*0.1+AY29*0.15+AZ29*0.2+BA29*0.2)/0.75</f>
        <v>86.707995959595962</v>
      </c>
    </row>
    <row r="30" spans="1:54">
      <c r="A30">
        <v>14255</v>
      </c>
      <c r="B30" t="s">
        <v>52</v>
      </c>
      <c r="C30" s="1">
        <v>99</v>
      </c>
      <c r="D30" s="4">
        <v>50</v>
      </c>
      <c r="E30" s="1">
        <v>30</v>
      </c>
      <c r="F30" s="4">
        <v>36</v>
      </c>
      <c r="G30" s="4">
        <v>10</v>
      </c>
      <c r="H30" s="4">
        <v>100</v>
      </c>
      <c r="I30" s="4">
        <v>50</v>
      </c>
      <c r="J30" s="1">
        <v>30</v>
      </c>
      <c r="K30" s="4">
        <v>46</v>
      </c>
      <c r="L30" s="4">
        <v>10</v>
      </c>
      <c r="M30" s="4">
        <v>10</v>
      </c>
      <c r="N30">
        <v>50</v>
      </c>
      <c r="O30" s="1">
        <v>30</v>
      </c>
      <c r="P30" s="4">
        <v>47</v>
      </c>
      <c r="Q30">
        <v>62.5</v>
      </c>
      <c r="R30">
        <v>29</v>
      </c>
      <c r="S30" s="5">
        <f>Q30+R30</f>
        <v>91.5</v>
      </c>
      <c r="T30" s="6">
        <v>50</v>
      </c>
      <c r="U30" s="6">
        <v>50</v>
      </c>
      <c r="V30">
        <v>30</v>
      </c>
      <c r="W30" s="5">
        <v>5</v>
      </c>
      <c r="X30" s="2">
        <v>39.96</v>
      </c>
      <c r="Y30" s="6">
        <v>10</v>
      </c>
      <c r="Z30" s="6">
        <v>10</v>
      </c>
      <c r="AA30">
        <v>30</v>
      </c>
      <c r="AB30" s="4">
        <v>10</v>
      </c>
      <c r="AC30">
        <v>46.5</v>
      </c>
      <c r="AD30">
        <v>50</v>
      </c>
      <c r="AE30">
        <v>30</v>
      </c>
      <c r="AF30">
        <v>30</v>
      </c>
      <c r="AH30">
        <v>4</v>
      </c>
      <c r="AI30">
        <v>60</v>
      </c>
      <c r="AJ30" s="7">
        <v>25</v>
      </c>
      <c r="AK30" s="3">
        <f>AI30+5+AJ30</f>
        <v>90</v>
      </c>
      <c r="AL30">
        <v>30</v>
      </c>
      <c r="AM30" s="3"/>
      <c r="AN30" s="3"/>
      <c r="AO30" s="4"/>
      <c r="AP30" s="4"/>
      <c r="AQ30" s="4"/>
      <c r="AR30" s="4"/>
      <c r="AS30" s="4"/>
      <c r="AT30" s="4"/>
      <c r="AU30" s="4"/>
      <c r="AV30" s="4"/>
      <c r="AW30" s="5">
        <f>(D30+F30+I30+K30+N30+P30+U30+AC30+T30+X30)/10+(((C30*0.3+E30+J30+O30+V30+AA30+AE30+AF30+AL30)/9)/(3/5))</f>
        <v>96.490444444444449</v>
      </c>
      <c r="AX30" s="5">
        <f>(W30+AH30)/AX$1*100</f>
        <v>90</v>
      </c>
      <c r="AY30" s="5">
        <f>+(G30+H30/2+L30+M30+Y30+Z30+AB30)/AY$1*100</f>
        <v>100</v>
      </c>
      <c r="AZ30" s="5">
        <f>(S30+AK30)/2</f>
        <v>90.75</v>
      </c>
      <c r="BA30" s="3">
        <v>79.916666666666671</v>
      </c>
      <c r="BB30" s="5">
        <f>(AW30*0.1+AX30*0.1+AY30*0.15+AZ30*0.2+BA30*0.2)/0.75</f>
        <v>90.376503703703705</v>
      </c>
    </row>
    <row r="31" spans="1:54">
      <c r="A31">
        <v>15151</v>
      </c>
      <c r="B31" t="s">
        <v>52</v>
      </c>
      <c r="C31" s="1">
        <v>99</v>
      </c>
      <c r="D31" s="4">
        <v>50</v>
      </c>
      <c r="E31" s="1">
        <v>30</v>
      </c>
      <c r="F31" s="4">
        <v>37</v>
      </c>
      <c r="G31" s="4">
        <v>9</v>
      </c>
      <c r="H31" s="4">
        <v>94</v>
      </c>
      <c r="I31" s="4">
        <v>50</v>
      </c>
      <c r="J31" s="1">
        <v>30</v>
      </c>
      <c r="K31" s="4">
        <v>50</v>
      </c>
      <c r="L31" s="4">
        <v>10</v>
      </c>
      <c r="M31" s="4">
        <v>10</v>
      </c>
      <c r="N31">
        <v>50</v>
      </c>
      <c r="O31" s="1">
        <v>30</v>
      </c>
      <c r="P31" s="4">
        <v>43</v>
      </c>
      <c r="Q31">
        <v>60</v>
      </c>
      <c r="R31">
        <v>23</v>
      </c>
      <c r="S31" s="5">
        <f>Q31+R31</f>
        <v>83</v>
      </c>
      <c r="T31" s="6">
        <v>50</v>
      </c>
      <c r="U31" s="6">
        <v>50</v>
      </c>
      <c r="V31">
        <v>30</v>
      </c>
      <c r="W31" s="5">
        <v>4</v>
      </c>
      <c r="X31" s="2">
        <v>36.659999999999997</v>
      </c>
      <c r="Y31" s="6">
        <v>10</v>
      </c>
      <c r="Z31" s="6">
        <v>8</v>
      </c>
      <c r="AA31">
        <v>30</v>
      </c>
      <c r="AB31" s="4">
        <v>10</v>
      </c>
      <c r="AC31">
        <v>36</v>
      </c>
      <c r="AD31">
        <v>50</v>
      </c>
      <c r="AE31">
        <v>30</v>
      </c>
      <c r="AF31">
        <v>30</v>
      </c>
      <c r="AH31">
        <v>5</v>
      </c>
      <c r="AI31">
        <v>52.5</v>
      </c>
      <c r="AJ31" s="7">
        <v>9</v>
      </c>
      <c r="AK31" s="3">
        <f>AI31+5+AJ31</f>
        <v>66.5</v>
      </c>
      <c r="AL31">
        <v>30</v>
      </c>
      <c r="AM31" s="3"/>
      <c r="AN31" s="3"/>
      <c r="AO31" s="4"/>
      <c r="AP31" s="4"/>
      <c r="AQ31" s="4"/>
      <c r="AR31" s="4"/>
      <c r="AS31" s="4"/>
      <c r="AT31" s="4"/>
      <c r="AU31" s="4"/>
      <c r="AV31" s="4"/>
      <c r="AW31" s="5">
        <f>(D31+F31+I31+K31+N31+P31+U31+AC31+T31+X31)/10+(((C31*0.3+E31+J31+O31+V31+AA31+AE31+AF31+AL31)/9)/(3/5))</f>
        <v>95.210444444444448</v>
      </c>
      <c r="AX31" s="5">
        <f>(W31+AH31)/AX$1*100</f>
        <v>90</v>
      </c>
      <c r="AY31" s="5">
        <f>+(G31+H31/2+L31+M31+Y31+Z31+AB31)/AY$1*100</f>
        <v>94.545454545454547</v>
      </c>
      <c r="AZ31" s="5">
        <f>(S31+AK31)/2</f>
        <v>74.75</v>
      </c>
      <c r="BA31" s="5">
        <v>92.222222222222229</v>
      </c>
      <c r="BB31" s="5">
        <f>(AW31*0.1+AX31*0.1+AY31*0.15+AZ31*0.2+BA31*0.2)/0.75</f>
        <v>88.129742760942761</v>
      </c>
    </row>
    <row r="32" spans="1:54">
      <c r="A32">
        <v>17460</v>
      </c>
      <c r="B32" t="s">
        <v>52</v>
      </c>
      <c r="C32" s="1">
        <v>99</v>
      </c>
      <c r="D32" s="4">
        <v>50</v>
      </c>
      <c r="E32" s="1">
        <v>30</v>
      </c>
      <c r="F32" s="4">
        <v>40</v>
      </c>
      <c r="G32" s="4">
        <v>10</v>
      </c>
      <c r="H32" s="4">
        <v>98</v>
      </c>
      <c r="I32" s="4">
        <v>50</v>
      </c>
      <c r="J32" s="1">
        <v>30</v>
      </c>
      <c r="K32" s="4">
        <v>45</v>
      </c>
      <c r="L32" s="4">
        <v>10</v>
      </c>
      <c r="M32" s="4">
        <v>10</v>
      </c>
      <c r="N32">
        <v>50</v>
      </c>
      <c r="O32" s="1">
        <v>30</v>
      </c>
      <c r="P32" s="4">
        <v>44</v>
      </c>
      <c r="Q32">
        <v>65</v>
      </c>
      <c r="R32">
        <v>31</v>
      </c>
      <c r="S32" s="5">
        <f>Q32+R32</f>
        <v>96</v>
      </c>
      <c r="T32" s="6">
        <v>50</v>
      </c>
      <c r="U32" s="6">
        <v>50</v>
      </c>
      <c r="V32">
        <v>30</v>
      </c>
      <c r="W32" s="5">
        <v>5</v>
      </c>
      <c r="X32" s="2">
        <v>50</v>
      </c>
      <c r="Y32" s="6">
        <v>10</v>
      </c>
      <c r="Z32" s="6">
        <v>9.5</v>
      </c>
      <c r="AA32">
        <v>30</v>
      </c>
      <c r="AB32" s="4">
        <v>8</v>
      </c>
      <c r="AC32">
        <v>44.5</v>
      </c>
      <c r="AD32">
        <v>50</v>
      </c>
      <c r="AF32">
        <v>30</v>
      </c>
      <c r="AH32">
        <v>5</v>
      </c>
      <c r="AI32">
        <v>65</v>
      </c>
      <c r="AJ32" s="7">
        <v>13</v>
      </c>
      <c r="AK32" s="3">
        <f>AI32+5+AJ32</f>
        <v>83</v>
      </c>
      <c r="AL32">
        <v>30</v>
      </c>
      <c r="AM32" s="3"/>
      <c r="AN32" s="3"/>
      <c r="AO32" s="4"/>
      <c r="AP32" s="4"/>
      <c r="AQ32" s="4"/>
      <c r="AR32" s="4"/>
      <c r="AS32" s="4"/>
      <c r="AT32" s="4"/>
      <c r="AU32" s="4"/>
      <c r="AV32" s="4"/>
      <c r="AW32" s="5">
        <f>(D32+F32+I32+K32+N32+P32+U32+AC32+T32+X32)/10+(((C32*0.3+E32+J32+O32+V32+AA32+AE32+AF32+AL32)/9)/(3/5))</f>
        <v>91.738888888888894</v>
      </c>
      <c r="AX32" s="5">
        <f>(W32+AH32)/AX$1*100</f>
        <v>100</v>
      </c>
      <c r="AY32" s="5">
        <f>+(G32+H32/2+L32+M32+Y32+Z32+AB32)/AY$1*100</f>
        <v>96.818181818181813</v>
      </c>
      <c r="AZ32" s="5">
        <f>(S32+AK32)/2</f>
        <v>89.5</v>
      </c>
      <c r="BA32" s="3">
        <v>90.416666666666671</v>
      </c>
      <c r="BB32" s="5">
        <f>(AW32*0.1+AX32*0.1+AY32*0.15+AZ32*0.2+BA32*0.2)/0.75</f>
        <v>92.906599326599348</v>
      </c>
    </row>
    <row r="33" spans="1:54">
      <c r="A33">
        <v>19341</v>
      </c>
      <c r="B33" s="8"/>
      <c r="C33" s="1">
        <v>99</v>
      </c>
      <c r="D33" s="4">
        <v>50</v>
      </c>
      <c r="E33" s="1">
        <v>30</v>
      </c>
      <c r="F33" s="4">
        <v>36.5</v>
      </c>
      <c r="G33" s="4">
        <v>10</v>
      </c>
      <c r="H33" s="4">
        <v>96</v>
      </c>
      <c r="I33" s="4">
        <v>50</v>
      </c>
      <c r="J33" s="1">
        <v>30</v>
      </c>
      <c r="K33" s="4">
        <v>45</v>
      </c>
      <c r="L33" s="4">
        <v>10</v>
      </c>
      <c r="M33" s="4">
        <v>10</v>
      </c>
      <c r="N33" s="4">
        <v>50</v>
      </c>
      <c r="O33" s="1">
        <v>30</v>
      </c>
      <c r="P33" s="4">
        <v>45</v>
      </c>
      <c r="Q33">
        <v>70</v>
      </c>
      <c r="R33">
        <v>30</v>
      </c>
      <c r="S33" s="5">
        <f>Q33+R33</f>
        <v>100</v>
      </c>
      <c r="T33" s="6">
        <v>50</v>
      </c>
      <c r="U33" s="6">
        <v>50</v>
      </c>
      <c r="V33">
        <v>30</v>
      </c>
      <c r="W33" s="5">
        <v>5</v>
      </c>
      <c r="X33" s="2">
        <v>46.62</v>
      </c>
      <c r="Y33" s="6">
        <v>10</v>
      </c>
      <c r="Z33" s="6">
        <v>6</v>
      </c>
      <c r="AA33">
        <v>30</v>
      </c>
      <c r="AB33" s="4">
        <v>10</v>
      </c>
      <c r="AC33">
        <v>41.5</v>
      </c>
      <c r="AD33">
        <v>50</v>
      </c>
      <c r="AE33">
        <v>30</v>
      </c>
      <c r="AF33">
        <v>30</v>
      </c>
      <c r="AH33">
        <v>5</v>
      </c>
      <c r="AI33">
        <v>70</v>
      </c>
      <c r="AJ33" s="7">
        <v>24</v>
      </c>
      <c r="AK33" s="3">
        <f>AI33+5+AJ33</f>
        <v>99</v>
      </c>
      <c r="AL33">
        <v>30</v>
      </c>
      <c r="AM33" s="3"/>
      <c r="AN33" s="3"/>
      <c r="AO33" s="4"/>
      <c r="AP33" s="4"/>
      <c r="AQ33" s="4"/>
      <c r="AR33" s="4"/>
      <c r="AS33" s="4"/>
      <c r="AT33" s="4"/>
      <c r="AU33" s="4"/>
      <c r="AV33" s="4"/>
      <c r="AW33" s="5">
        <f>(D33+F33+I33+K33+N33+P33+U33+AC33+T33+X33)/10+(((C33*0.3+E33+J33+O33+V33+AA33+AE33+AF33+AL33)/9)/(3/5))</f>
        <v>96.406444444444446</v>
      </c>
      <c r="AX33" s="5">
        <f>(W33+AH33)/AX$1*100</f>
        <v>100</v>
      </c>
      <c r="AY33" s="5">
        <f>+(G33+H33/2+L33+M33+Y33+Z33+AB33)/AY$1*100</f>
        <v>94.545454545454547</v>
      </c>
      <c r="AZ33" s="5">
        <f>(S33+AK33)/2</f>
        <v>99.5</v>
      </c>
      <c r="BA33" s="5">
        <v>94.333333333333329</v>
      </c>
      <c r="BB33" s="5">
        <f>(AW33*0.1+AX33*0.1+AY33*0.15+AZ33*0.2+BA33*0.2)/0.75</f>
        <v>96.785505723905729</v>
      </c>
    </row>
    <row r="34" spans="1:54">
      <c r="A34">
        <v>21050</v>
      </c>
      <c r="B34" t="s">
        <v>52</v>
      </c>
      <c r="C34" s="1"/>
      <c r="D34" s="4">
        <v>50</v>
      </c>
      <c r="E34" s="1"/>
      <c r="F34" s="4"/>
      <c r="G34" s="4"/>
      <c r="H34" s="4"/>
      <c r="I34" s="4"/>
      <c r="J34" s="1"/>
      <c r="K34" s="4">
        <v>37</v>
      </c>
      <c r="L34" s="4"/>
      <c r="M34" s="4"/>
      <c r="N34">
        <v>50</v>
      </c>
      <c r="O34" s="1"/>
      <c r="P34" s="4"/>
      <c r="Q34">
        <v>37.5</v>
      </c>
      <c r="R34">
        <v>6</v>
      </c>
      <c r="S34" s="5">
        <f>Q34+R34</f>
        <v>43.5</v>
      </c>
      <c r="T34" s="6">
        <v>50</v>
      </c>
      <c r="U34" s="6">
        <v>50</v>
      </c>
      <c r="V34">
        <v>30</v>
      </c>
      <c r="W34" s="5">
        <v>5</v>
      </c>
      <c r="X34" s="2">
        <v>19.98</v>
      </c>
      <c r="Y34" s="6">
        <v>10</v>
      </c>
      <c r="Z34" s="6"/>
      <c r="AA34">
        <v>30</v>
      </c>
      <c r="AB34" s="4"/>
      <c r="AF34">
        <v>30</v>
      </c>
      <c r="AI34">
        <v>35</v>
      </c>
      <c r="AJ34" s="7">
        <v>7</v>
      </c>
      <c r="AK34" s="3">
        <f>AI34+5+AJ34</f>
        <v>47</v>
      </c>
      <c r="AM34" s="3"/>
      <c r="AN34" s="3"/>
      <c r="AO34" s="4"/>
      <c r="AP34" s="4"/>
      <c r="AQ34" s="4"/>
      <c r="AR34" s="4"/>
      <c r="AS34" s="4"/>
      <c r="AT34" s="4"/>
      <c r="AU34" s="4"/>
      <c r="AV34" s="4"/>
      <c r="AW34" s="5">
        <f>(D34+F34+I34+K34+N34+P34+U34+AC34+T34+X34)/10+(((C34*0.3+E34+J34+O34+V34+AA34+AE34+AF34+AL34)/9)/(3/5))</f>
        <v>42.364666666666665</v>
      </c>
      <c r="AX34" s="5">
        <f>(W34+AH34)/AX$1*100</f>
        <v>50</v>
      </c>
      <c r="AY34" s="5">
        <f>+(G34+H34/2+L34+M34+Y34+Z34+AB34)/AY$1*100</f>
        <v>9.0909090909090917</v>
      </c>
      <c r="AZ34" s="5">
        <f>(S34+AK34)/2</f>
        <v>45.25</v>
      </c>
      <c r="BA34" s="5">
        <v>56.222222222222221</v>
      </c>
      <c r="BB34" s="5">
        <f>(AW34*0.1+AX34*0.1+AY34*0.15+AZ34*0.2+BA34*0.2)/0.75</f>
        <v>41.192729966329971</v>
      </c>
    </row>
    <row r="35" spans="1:54">
      <c r="A35">
        <v>21232</v>
      </c>
      <c r="B35" t="s">
        <v>52</v>
      </c>
      <c r="C35" s="1">
        <v>99</v>
      </c>
      <c r="D35" s="4">
        <v>50</v>
      </c>
      <c r="E35" s="1">
        <v>30</v>
      </c>
      <c r="F35" s="4">
        <v>41</v>
      </c>
      <c r="G35" s="4">
        <v>10</v>
      </c>
      <c r="H35" s="4">
        <v>94</v>
      </c>
      <c r="I35" s="4">
        <v>50</v>
      </c>
      <c r="J35" s="1">
        <v>30</v>
      </c>
      <c r="K35" s="4">
        <v>44</v>
      </c>
      <c r="L35" s="4">
        <v>10</v>
      </c>
      <c r="M35" s="4">
        <v>10</v>
      </c>
      <c r="N35">
        <v>50</v>
      </c>
      <c r="O35" s="1">
        <v>30</v>
      </c>
      <c r="P35" s="4">
        <v>45</v>
      </c>
      <c r="Q35">
        <v>62.5</v>
      </c>
      <c r="R35">
        <v>27</v>
      </c>
      <c r="S35" s="5">
        <f>Q35+R35</f>
        <v>89.5</v>
      </c>
      <c r="T35" s="6">
        <v>50</v>
      </c>
      <c r="U35" s="6">
        <v>50</v>
      </c>
      <c r="V35">
        <v>30</v>
      </c>
      <c r="W35" s="5">
        <v>5</v>
      </c>
      <c r="X35" s="2">
        <v>46.61</v>
      </c>
      <c r="Y35" s="6">
        <v>10</v>
      </c>
      <c r="Z35" s="6">
        <v>8.5</v>
      </c>
      <c r="AA35">
        <v>30</v>
      </c>
      <c r="AB35" s="4">
        <v>8</v>
      </c>
      <c r="AC35">
        <v>33.75</v>
      </c>
      <c r="AD35">
        <v>50</v>
      </c>
      <c r="AE35">
        <v>30</v>
      </c>
      <c r="AF35">
        <v>30</v>
      </c>
      <c r="AH35">
        <v>5</v>
      </c>
      <c r="AI35">
        <v>55</v>
      </c>
      <c r="AJ35" s="7">
        <v>20</v>
      </c>
      <c r="AK35" s="3">
        <f>AI35+5+AJ35</f>
        <v>80</v>
      </c>
      <c r="AL35">
        <v>30</v>
      </c>
      <c r="AM35" s="3"/>
      <c r="AN35" s="3"/>
      <c r="AO35" s="4"/>
      <c r="AP35" s="4"/>
      <c r="AQ35" s="4"/>
      <c r="AR35" s="4"/>
      <c r="AS35" s="4"/>
      <c r="AT35" s="4"/>
      <c r="AU35" s="4"/>
      <c r="AV35" s="4"/>
      <c r="AW35" s="5">
        <f>(D35+F35+I35+K35+N35+P35+U35+AC35+T35+X35)/10+(((C35*0.3+E35+J35+O35+V35+AA35+AE35+AF35+AL35)/9)/(3/5))</f>
        <v>95.980444444444444</v>
      </c>
      <c r="AX35" s="5">
        <f>(W35+AH35)/AX$1*100</f>
        <v>100</v>
      </c>
      <c r="AY35" s="5">
        <f>+(G35+H35/2+L35+M35+Y35+Z35+AB35)/AY$1*100</f>
        <v>94.090909090909093</v>
      </c>
      <c r="AZ35" s="5">
        <f>(S35+AK35)/2</f>
        <v>84.75</v>
      </c>
      <c r="BA35" s="5">
        <v>92.666666666666671</v>
      </c>
      <c r="BB35" s="5">
        <f>(AW35*0.1+AX35*0.1+AY35*0.15+AZ35*0.2+BA35*0.2)/0.75</f>
        <v>92.26001885521886</v>
      </c>
    </row>
    <row r="36" spans="1:54">
      <c r="A36">
        <v>21515</v>
      </c>
      <c r="B36" t="s">
        <v>52</v>
      </c>
      <c r="C36" s="1">
        <v>88</v>
      </c>
      <c r="D36" s="4">
        <v>50</v>
      </c>
      <c r="E36" s="1">
        <v>30</v>
      </c>
      <c r="F36" s="4">
        <v>39.5</v>
      </c>
      <c r="G36" s="4">
        <v>10</v>
      </c>
      <c r="H36" s="4">
        <v>100</v>
      </c>
      <c r="I36" s="4">
        <v>50</v>
      </c>
      <c r="J36" s="1">
        <v>30</v>
      </c>
      <c r="K36" s="4">
        <v>50</v>
      </c>
      <c r="L36" s="4">
        <v>10</v>
      </c>
      <c r="M36" s="4">
        <v>10</v>
      </c>
      <c r="N36" s="4">
        <v>50</v>
      </c>
      <c r="O36" s="1">
        <v>30</v>
      </c>
      <c r="P36" s="4">
        <v>40</v>
      </c>
      <c r="Q36">
        <v>67.5</v>
      </c>
      <c r="R36">
        <v>22</v>
      </c>
      <c r="S36" s="5">
        <f>Q36+R36</f>
        <v>89.5</v>
      </c>
      <c r="T36" s="6">
        <v>50</v>
      </c>
      <c r="U36" s="6">
        <v>50</v>
      </c>
      <c r="V36">
        <v>30</v>
      </c>
      <c r="W36" s="5">
        <v>4</v>
      </c>
      <c r="X36" s="2">
        <v>19.98</v>
      </c>
      <c r="Y36" s="6">
        <v>10</v>
      </c>
      <c r="Z36" s="6">
        <v>7.5</v>
      </c>
      <c r="AA36">
        <v>30</v>
      </c>
      <c r="AB36" s="4"/>
      <c r="AC36">
        <v>37.75</v>
      </c>
      <c r="AD36">
        <v>50</v>
      </c>
      <c r="AE36">
        <v>30</v>
      </c>
      <c r="AF36">
        <v>30</v>
      </c>
      <c r="AH36">
        <v>5</v>
      </c>
      <c r="AI36">
        <v>42.5</v>
      </c>
      <c r="AJ36" s="7">
        <v>12</v>
      </c>
      <c r="AK36" s="3">
        <f>AI36+5+AJ36</f>
        <v>59.5</v>
      </c>
      <c r="AL36">
        <v>30</v>
      </c>
      <c r="AM36" s="3"/>
      <c r="AN36" s="3"/>
      <c r="AO36" s="4"/>
      <c r="AP36" s="4"/>
      <c r="AQ36" s="4"/>
      <c r="AR36" s="4"/>
      <c r="AS36" s="4"/>
      <c r="AT36" s="4"/>
      <c r="AU36" s="4"/>
      <c r="AV36" s="4"/>
      <c r="AW36" s="5">
        <f>(D36+F36+I36+K36+N36+P36+U36+AC36+T36+X36)/10+(((C36*0.3+E36+J36+O36+V36+AA36+AE36+AF36+AL36)/9)/(3/5))</f>
        <v>93.056333333333328</v>
      </c>
      <c r="AX36" s="5">
        <f>(W36+AH36)/AX$1*100</f>
        <v>90</v>
      </c>
      <c r="AY36" s="5">
        <f>+(G36+H36/2+L36+M36+Y36+Z36+AB36)/AY$1*100</f>
        <v>88.63636363636364</v>
      </c>
      <c r="AZ36" s="5">
        <f>(S36+AK36)/2</f>
        <v>74.5</v>
      </c>
      <c r="BA36" s="5">
        <v>93.666666666666671</v>
      </c>
      <c r="BB36" s="5">
        <f>(AW36*0.1+AX36*0.1+AY36*0.15+AZ36*0.2+BA36*0.2)/0.75</f>
        <v>86.979228282828288</v>
      </c>
    </row>
    <row r="37" spans="1:54">
      <c r="A37">
        <v>21997</v>
      </c>
      <c r="B37" s="9"/>
      <c r="C37" s="1">
        <v>66</v>
      </c>
      <c r="D37" s="4">
        <v>50</v>
      </c>
      <c r="E37" s="1">
        <v>30</v>
      </c>
      <c r="F37" s="4">
        <v>38</v>
      </c>
      <c r="G37" s="4">
        <v>10</v>
      </c>
      <c r="H37" s="4">
        <v>100</v>
      </c>
      <c r="I37" s="4">
        <v>50</v>
      </c>
      <c r="J37" s="1">
        <v>30</v>
      </c>
      <c r="K37" s="4">
        <v>48</v>
      </c>
      <c r="L37" s="4">
        <v>10</v>
      </c>
      <c r="M37" s="4">
        <v>10</v>
      </c>
      <c r="N37" s="4">
        <v>50</v>
      </c>
      <c r="O37" s="1">
        <v>30</v>
      </c>
      <c r="P37" s="4">
        <v>41</v>
      </c>
      <c r="Q37">
        <v>47.5</v>
      </c>
      <c r="R37">
        <v>20</v>
      </c>
      <c r="S37" s="5">
        <f>Q37+R37</f>
        <v>67.5</v>
      </c>
      <c r="T37" s="6">
        <v>50</v>
      </c>
      <c r="U37" s="6">
        <v>50</v>
      </c>
      <c r="V37">
        <v>30</v>
      </c>
      <c r="W37" s="5">
        <v>3</v>
      </c>
      <c r="X37" s="2">
        <v>29.97</v>
      </c>
      <c r="Y37" s="6">
        <v>10</v>
      </c>
      <c r="Z37" s="6">
        <v>6</v>
      </c>
      <c r="AA37">
        <v>30</v>
      </c>
      <c r="AB37" s="4">
        <v>7</v>
      </c>
      <c r="AC37">
        <v>19.5</v>
      </c>
      <c r="AD37">
        <v>50</v>
      </c>
      <c r="AE37">
        <v>10</v>
      </c>
      <c r="AF37">
        <v>30</v>
      </c>
      <c r="AI37">
        <v>35</v>
      </c>
      <c r="AJ37" s="7">
        <v>12</v>
      </c>
      <c r="AK37" s="3">
        <f>AI37+5+AJ37</f>
        <v>52</v>
      </c>
      <c r="AL37">
        <v>30</v>
      </c>
      <c r="AM37" s="3"/>
      <c r="AN37" s="3"/>
      <c r="AO37" s="4"/>
      <c r="AP37" s="4"/>
      <c r="AQ37" s="4"/>
      <c r="AR37" s="4"/>
      <c r="AS37" s="4"/>
      <c r="AT37" s="4"/>
      <c r="AU37" s="4"/>
      <c r="AV37" s="4"/>
      <c r="AW37" s="5">
        <f>(D37+F37+I37+K37+N37+P37+U37+AC37+T37+X37)/10+(((C37*0.3+E37+J37+O37+V37+AA37+AE37+AF37+AL37)/9)/(3/5))</f>
        <v>87.05440740740741</v>
      </c>
      <c r="AX37" s="5">
        <f>(W37+AH37)/AX$1*100</f>
        <v>30</v>
      </c>
      <c r="AY37" s="5">
        <f>+(G37+H37/2+L37+M37+Y37+Z37+AB37)/AY$1*100</f>
        <v>93.63636363636364</v>
      </c>
      <c r="AZ37" s="5">
        <f>(S37+AK37)/2</f>
        <v>59.75</v>
      </c>
      <c r="BA37" s="5">
        <v>91.333333333333329</v>
      </c>
      <c r="BB37" s="5">
        <f>(AW37*0.1+AX37*0.1+AY37*0.15+AZ37*0.2+BA37*0.2)/0.75</f>
        <v>74.623415937149275</v>
      </c>
    </row>
    <row r="38" spans="1:54">
      <c r="A38">
        <v>22222</v>
      </c>
      <c r="B38" t="s">
        <v>52</v>
      </c>
      <c r="C38" s="1">
        <v>99</v>
      </c>
      <c r="D38" s="4">
        <v>50</v>
      </c>
      <c r="E38" s="1">
        <v>30</v>
      </c>
      <c r="F38" s="4">
        <v>23.5</v>
      </c>
      <c r="G38" s="4">
        <v>10</v>
      </c>
      <c r="H38" s="4">
        <v>84</v>
      </c>
      <c r="I38" s="4">
        <v>50</v>
      </c>
      <c r="J38" s="1">
        <v>30</v>
      </c>
      <c r="K38" s="4">
        <v>49</v>
      </c>
      <c r="L38" s="4">
        <v>10</v>
      </c>
      <c r="M38" s="4">
        <v>10</v>
      </c>
      <c r="N38">
        <v>50</v>
      </c>
      <c r="O38" s="1">
        <v>30</v>
      </c>
      <c r="P38" s="4"/>
      <c r="Q38" s="4">
        <v>62.5</v>
      </c>
      <c r="R38">
        <v>23</v>
      </c>
      <c r="S38" s="5">
        <f>Q38+R38</f>
        <v>85.5</v>
      </c>
      <c r="T38" s="6"/>
      <c r="U38" s="6"/>
      <c r="V38">
        <v>30</v>
      </c>
      <c r="W38" s="5"/>
      <c r="X38" s="2">
        <v>26.64</v>
      </c>
      <c r="Y38" s="6"/>
      <c r="Z38" s="6"/>
      <c r="AA38">
        <v>30</v>
      </c>
      <c r="AB38" s="4">
        <v>9</v>
      </c>
      <c r="AC38">
        <v>27</v>
      </c>
      <c r="AD38">
        <v>50</v>
      </c>
      <c r="AE38">
        <v>30</v>
      </c>
      <c r="AF38">
        <v>30</v>
      </c>
      <c r="AH38">
        <v>5</v>
      </c>
      <c r="AI38">
        <v>50</v>
      </c>
      <c r="AJ38" s="7">
        <v>10</v>
      </c>
      <c r="AK38" s="3">
        <f>AI38+5+AJ38</f>
        <v>65</v>
      </c>
      <c r="AL38">
        <v>30</v>
      </c>
      <c r="AM38" s="3"/>
      <c r="AN38" s="3"/>
      <c r="AO38" s="4"/>
      <c r="AP38" s="4"/>
      <c r="AQ38" s="4"/>
      <c r="AR38" s="4"/>
      <c r="AS38" s="4"/>
      <c r="AT38" s="4"/>
      <c r="AU38" s="4"/>
      <c r="AV38" s="4"/>
      <c r="AW38" s="5">
        <f>(D38+F38+I38+K38+N38+P38+U38+AC38+T38+X38)/10+(((C38*0.3+E38+J38+O38+V38+AA38+AE38+AF38+AL38)/9)/(3/5))</f>
        <v>77.558444444444433</v>
      </c>
      <c r="AX38" s="5">
        <f>(W38+AH38)/AX$1*100</f>
        <v>50</v>
      </c>
      <c r="AY38" s="5">
        <f>+(G38+H38/2+L38+M38+Y38+Z38+AB38)/AY$1*100</f>
        <v>73.636363636363626</v>
      </c>
      <c r="AZ38" s="5">
        <f>(S38+AK38)/2</f>
        <v>75.25</v>
      </c>
      <c r="BA38" s="5">
        <v>81.333333333333329</v>
      </c>
      <c r="BB38" s="5">
        <f>(AW38*0.1+AX38*0.1+AY38*0.15+AZ38*0.2+BA38*0.2)/0.75</f>
        <v>73.490620875420873</v>
      </c>
    </row>
    <row r="39" spans="1:54">
      <c r="A39">
        <v>23232</v>
      </c>
      <c r="B39" t="s">
        <v>52</v>
      </c>
      <c r="C39" s="1">
        <v>99</v>
      </c>
      <c r="D39" s="4">
        <v>50</v>
      </c>
      <c r="E39" s="1">
        <v>21</v>
      </c>
      <c r="F39" s="4">
        <v>28.5</v>
      </c>
      <c r="G39" s="4">
        <v>5</v>
      </c>
      <c r="H39" s="4">
        <v>99</v>
      </c>
      <c r="I39" s="4">
        <v>50</v>
      </c>
      <c r="J39" s="1">
        <v>30</v>
      </c>
      <c r="K39" s="4">
        <v>43</v>
      </c>
      <c r="L39" s="4">
        <v>10</v>
      </c>
      <c r="M39" s="4">
        <v>10</v>
      </c>
      <c r="O39" s="1">
        <v>30</v>
      </c>
      <c r="P39" s="4">
        <v>38</v>
      </c>
      <c r="Q39">
        <v>50</v>
      </c>
      <c r="R39">
        <v>17</v>
      </c>
      <c r="S39" s="5">
        <f>Q39+R39</f>
        <v>67</v>
      </c>
      <c r="T39" s="6">
        <v>50</v>
      </c>
      <c r="U39" s="6">
        <v>50</v>
      </c>
      <c r="V39">
        <v>30</v>
      </c>
      <c r="W39" s="5">
        <v>4</v>
      </c>
      <c r="X39" s="2">
        <v>23.31</v>
      </c>
      <c r="Y39" s="6">
        <v>10</v>
      </c>
      <c r="Z39" s="6">
        <v>8</v>
      </c>
      <c r="AA39">
        <v>30</v>
      </c>
      <c r="AB39" s="4">
        <v>7</v>
      </c>
      <c r="AC39">
        <v>32.5</v>
      </c>
      <c r="AD39">
        <v>50</v>
      </c>
      <c r="AF39">
        <v>30</v>
      </c>
      <c r="AH39">
        <v>5</v>
      </c>
      <c r="AI39">
        <v>37.5</v>
      </c>
      <c r="AJ39" s="7">
        <v>7</v>
      </c>
      <c r="AK39" s="3">
        <f>AI39+5+AJ39</f>
        <v>49.5</v>
      </c>
      <c r="AL39">
        <v>30</v>
      </c>
      <c r="AM39" s="3"/>
      <c r="AN39" s="3"/>
      <c r="AO39" s="4"/>
      <c r="AP39" s="4"/>
      <c r="AQ39" s="4"/>
      <c r="AR39" s="4"/>
      <c r="AS39" s="4"/>
      <c r="AT39" s="4"/>
      <c r="AU39" s="4"/>
      <c r="AV39" s="4"/>
      <c r="AW39" s="5">
        <f>(D39+F39+I39+K39+N39+P39+U39+AC39+T39+X39)/10+(((C39*0.3+E39+J39+O39+V39+AA39+AE39+AF39+AL39)/9)/(3/5))</f>
        <v>79.25322222222222</v>
      </c>
      <c r="AX39" s="5">
        <f>(W39+AH39)/AX$1*100</f>
        <v>90</v>
      </c>
      <c r="AY39" s="5">
        <f>+(G39+H39/2+L39+M39+Y39+Z39+AB39)/AY$1*100</f>
        <v>90.454545454545453</v>
      </c>
      <c r="AZ39" s="5">
        <f>(S39+AK39)/2</f>
        <v>58.25</v>
      </c>
      <c r="BA39" s="3">
        <v>87.166666666666671</v>
      </c>
      <c r="BB39" s="5">
        <f>(AW39*0.1+AX39*0.1+AY39*0.15+AZ39*0.2+BA39*0.2)/0.75</f>
        <v>79.435783164983164</v>
      </c>
    </row>
    <row r="40" spans="1:54">
      <c r="A40">
        <v>23234</v>
      </c>
      <c r="B40" t="s">
        <v>52</v>
      </c>
      <c r="C40" s="1">
        <v>87</v>
      </c>
      <c r="D40" s="4">
        <v>50</v>
      </c>
      <c r="E40" s="1">
        <v>30</v>
      </c>
      <c r="F40" s="4">
        <v>34</v>
      </c>
      <c r="H40" s="4">
        <v>85</v>
      </c>
      <c r="I40" s="4">
        <v>50</v>
      </c>
      <c r="J40" s="1">
        <v>30</v>
      </c>
      <c r="K40" s="4">
        <v>41</v>
      </c>
      <c r="L40" s="4"/>
      <c r="M40" s="4">
        <v>10</v>
      </c>
      <c r="N40">
        <v>50</v>
      </c>
      <c r="O40" s="1">
        <v>30</v>
      </c>
      <c r="P40" s="4">
        <v>41</v>
      </c>
      <c r="Q40">
        <v>60</v>
      </c>
      <c r="R40">
        <v>23</v>
      </c>
      <c r="S40" s="5">
        <f>Q40+R40</f>
        <v>83</v>
      </c>
      <c r="T40" s="6">
        <v>50</v>
      </c>
      <c r="U40" s="6">
        <v>50</v>
      </c>
      <c r="V40">
        <v>30</v>
      </c>
      <c r="W40" s="5">
        <v>4</v>
      </c>
      <c r="X40" s="2">
        <v>9.99</v>
      </c>
      <c r="Y40" s="6">
        <v>10</v>
      </c>
      <c r="Z40" s="6">
        <v>5</v>
      </c>
      <c r="AA40">
        <v>30</v>
      </c>
      <c r="AB40" s="4">
        <v>5</v>
      </c>
      <c r="AC40">
        <v>28</v>
      </c>
      <c r="AD40">
        <v>50</v>
      </c>
      <c r="AE40">
        <v>30</v>
      </c>
      <c r="AI40">
        <v>52.5</v>
      </c>
      <c r="AJ40" s="7">
        <v>14</v>
      </c>
      <c r="AK40" s="3">
        <f>AI40+5+AJ40</f>
        <v>71.5</v>
      </c>
      <c r="AL40">
        <v>30</v>
      </c>
      <c r="AM40" s="3"/>
      <c r="AN40" s="3"/>
      <c r="AO40" s="4"/>
      <c r="AP40" s="4"/>
      <c r="AQ40" s="4"/>
      <c r="AR40" s="4"/>
      <c r="AS40" s="4"/>
      <c r="AT40" s="4"/>
      <c r="AU40" s="4"/>
      <c r="AV40" s="4"/>
      <c r="AW40" s="5">
        <f>(D40+F40+I40+K40+N40+P40+U40+AC40+T40+X40)/10+(((C40*0.3+E40+J40+O40+V40+AA40+AE40+AF40+AL40)/9)/(3/5))</f>
        <v>84.121222222222229</v>
      </c>
      <c r="AX40" s="5">
        <f>(W40+AH40)/AX$1*100</f>
        <v>40</v>
      </c>
      <c r="AY40" s="5">
        <f>+(G40+H40/2+L40+M40+Y40+Z40+AB40)/AY$1*100</f>
        <v>65.909090909090907</v>
      </c>
      <c r="AZ40" s="5">
        <f>(S40+AK40)/2</f>
        <v>77.25</v>
      </c>
      <c r="BA40" s="5">
        <v>76.666666666666671</v>
      </c>
      <c r="BB40" s="5">
        <f>(AW40*0.1+AX40*0.1+AY40*0.15+AZ40*0.2+BA40*0.2)/0.75</f>
        <v>70.775758922558921</v>
      </c>
    </row>
    <row r="41" spans="1:54">
      <c r="A41">
        <v>24242</v>
      </c>
      <c r="B41" t="s">
        <v>52</v>
      </c>
      <c r="C41" s="1">
        <v>99</v>
      </c>
      <c r="D41" s="4">
        <v>50</v>
      </c>
      <c r="E41" s="1">
        <v>30</v>
      </c>
      <c r="F41" s="4">
        <v>34</v>
      </c>
      <c r="G41" s="4">
        <v>10</v>
      </c>
      <c r="H41" s="4">
        <v>91</v>
      </c>
      <c r="I41" s="4">
        <v>50</v>
      </c>
      <c r="J41" s="1"/>
      <c r="K41" s="4">
        <v>38</v>
      </c>
      <c r="L41" s="4">
        <v>10</v>
      </c>
      <c r="M41" s="4">
        <v>10</v>
      </c>
      <c r="N41">
        <v>50</v>
      </c>
      <c r="O41" s="1"/>
      <c r="P41" s="4">
        <v>43</v>
      </c>
      <c r="Q41">
        <v>45</v>
      </c>
      <c r="R41">
        <v>14</v>
      </c>
      <c r="S41" s="5">
        <f>Q41+R41</f>
        <v>59</v>
      </c>
      <c r="T41" s="6">
        <v>50</v>
      </c>
      <c r="U41" s="6">
        <v>50</v>
      </c>
      <c r="V41">
        <v>30</v>
      </c>
      <c r="W41" s="5">
        <v>4</v>
      </c>
      <c r="X41" s="2"/>
      <c r="Y41" s="6">
        <v>10</v>
      </c>
      <c r="Z41" s="6"/>
      <c r="AB41" s="4">
        <v>8</v>
      </c>
      <c r="AC41">
        <v>29.25</v>
      </c>
      <c r="AF41">
        <v>30</v>
      </c>
      <c r="AH41">
        <v>5</v>
      </c>
      <c r="AI41">
        <v>55</v>
      </c>
      <c r="AJ41" s="7">
        <v>16</v>
      </c>
      <c r="AK41" s="3">
        <f>AI41+5+AJ41</f>
        <v>76</v>
      </c>
      <c r="AL41">
        <v>30</v>
      </c>
      <c r="AM41" s="3"/>
      <c r="AN41" s="3"/>
      <c r="AO41" s="4"/>
      <c r="AP41" s="4"/>
      <c r="AQ41" s="4"/>
      <c r="AR41" s="4"/>
      <c r="AS41" s="4"/>
      <c r="AT41" s="4"/>
      <c r="AU41" s="4"/>
      <c r="AV41" s="4"/>
      <c r="AW41" s="5">
        <f>(D41+F41+I41+K41+N41+P41+U41+AC41+T41+X41)/10+(((C41*0.3+E41+J41+O41+V41+AA41+AE41+AF41+AL41)/9)/(3/5))</f>
        <v>67.147222222222211</v>
      </c>
      <c r="AX41" s="5">
        <f>(W41+AH41)/AX$1*100</f>
        <v>90</v>
      </c>
      <c r="AY41" s="5">
        <f>+(G41+H41/2+L41+M41+Y41+Z41+AB41)/AY$1*100</f>
        <v>85</v>
      </c>
      <c r="AZ41" s="5">
        <f>(S41+AK41)/2</f>
        <v>67.5</v>
      </c>
      <c r="BA41" s="5">
        <v>90.333333333333329</v>
      </c>
      <c r="BB41" s="5">
        <f>(AW41*0.1+AX41*0.1+AY41*0.15+AZ41*0.2+BA41*0.2)/0.75</f>
        <v>80.041851851851845</v>
      </c>
    </row>
    <row r="42" spans="1:54">
      <c r="A42">
        <v>24295</v>
      </c>
      <c r="B42" t="s">
        <v>52</v>
      </c>
      <c r="C42" s="1">
        <v>88</v>
      </c>
      <c r="D42" s="4">
        <v>50</v>
      </c>
      <c r="E42" s="1">
        <v>30</v>
      </c>
      <c r="F42" s="4">
        <v>37</v>
      </c>
      <c r="G42" s="4"/>
      <c r="H42" s="4">
        <v>88</v>
      </c>
      <c r="I42" s="4">
        <v>50</v>
      </c>
      <c r="J42" s="1">
        <v>30</v>
      </c>
      <c r="K42" s="4">
        <v>44</v>
      </c>
      <c r="L42" s="4">
        <v>10</v>
      </c>
      <c r="M42" s="4">
        <v>10</v>
      </c>
      <c r="N42">
        <v>50</v>
      </c>
      <c r="O42" s="1">
        <v>30</v>
      </c>
      <c r="P42" s="4">
        <v>48</v>
      </c>
      <c r="Q42">
        <v>47.5</v>
      </c>
      <c r="R42">
        <v>26</v>
      </c>
      <c r="S42" s="5">
        <f>Q42+R42</f>
        <v>73.5</v>
      </c>
      <c r="T42" s="6">
        <v>50</v>
      </c>
      <c r="U42" s="6">
        <v>50</v>
      </c>
      <c r="W42" s="5">
        <v>5</v>
      </c>
      <c r="X42" s="2">
        <v>33.299999999999997</v>
      </c>
      <c r="Y42" s="6">
        <v>10</v>
      </c>
      <c r="Z42" s="6">
        <v>6.5</v>
      </c>
      <c r="AA42">
        <v>30</v>
      </c>
      <c r="AB42" s="4">
        <v>6</v>
      </c>
      <c r="AC42">
        <v>35.5</v>
      </c>
      <c r="AD42">
        <v>50</v>
      </c>
      <c r="AE42">
        <v>30</v>
      </c>
      <c r="AF42">
        <v>30</v>
      </c>
      <c r="AH42">
        <v>5</v>
      </c>
      <c r="AI42">
        <v>57.5</v>
      </c>
      <c r="AJ42" s="7">
        <v>14</v>
      </c>
      <c r="AK42" s="3">
        <f>AI42+5+AJ42</f>
        <v>76.5</v>
      </c>
      <c r="AL42">
        <v>30</v>
      </c>
      <c r="AM42" s="3"/>
      <c r="AN42" s="3"/>
      <c r="AO42" s="4"/>
      <c r="AP42" s="4"/>
      <c r="AQ42" s="4"/>
      <c r="AR42" s="4"/>
      <c r="AS42" s="4"/>
      <c r="AT42" s="4"/>
      <c r="AU42" s="4"/>
      <c r="AV42" s="4"/>
      <c r="AW42" s="5">
        <f>(D42+F42+I42+K42+N42+P42+U42+AC42+T42+X42)/10+(((C42*0.3+E42+J42+O42+V42+AA42+AE42+AF42+AL42)/9)/(3/5))</f>
        <v>88.557777777777773</v>
      </c>
      <c r="AX42" s="5">
        <f>(W42+AH42)/AX$1*100</f>
        <v>100</v>
      </c>
      <c r="AY42" s="5">
        <f>+(G42+H42/2+L42+M42+Y42+Z42+AB42)/AY$1*100</f>
        <v>78.63636363636364</v>
      </c>
      <c r="AZ42" s="5">
        <f>(S42+AK42)/2</f>
        <v>75</v>
      </c>
      <c r="BA42" s="3">
        <v>89.083333333333329</v>
      </c>
      <c r="BB42" s="5">
        <f>(AW42*0.1+AX42*0.1+AY42*0.15+AZ42*0.2+BA42*0.2)/0.75</f>
        <v>84.623865319865317</v>
      </c>
    </row>
    <row r="43" spans="1:54">
      <c r="A43">
        <v>25414</v>
      </c>
      <c r="B43" t="s">
        <v>52</v>
      </c>
      <c r="C43" s="1">
        <v>99</v>
      </c>
      <c r="D43" s="4">
        <v>50</v>
      </c>
      <c r="E43" s="1">
        <v>30</v>
      </c>
      <c r="F43" s="4">
        <v>33.5</v>
      </c>
      <c r="G43" s="4">
        <v>7</v>
      </c>
      <c r="H43" s="4">
        <v>94</v>
      </c>
      <c r="I43" s="4">
        <v>50</v>
      </c>
      <c r="J43" s="1">
        <v>30</v>
      </c>
      <c r="K43" s="4">
        <v>38</v>
      </c>
      <c r="L43" s="4">
        <v>10</v>
      </c>
      <c r="M43" s="4">
        <v>10</v>
      </c>
      <c r="O43" s="1">
        <v>30</v>
      </c>
      <c r="P43" s="4">
        <v>34</v>
      </c>
      <c r="Q43">
        <v>42.5</v>
      </c>
      <c r="R43">
        <v>19</v>
      </c>
      <c r="S43" s="5">
        <f>Q43+R43</f>
        <v>61.5</v>
      </c>
      <c r="T43" s="6">
        <v>50</v>
      </c>
      <c r="U43" s="6">
        <v>50</v>
      </c>
      <c r="V43">
        <v>30</v>
      </c>
      <c r="W43" s="5"/>
      <c r="X43" s="2">
        <v>29.97</v>
      </c>
      <c r="Y43" s="6">
        <v>10</v>
      </c>
      <c r="Z43" s="6">
        <v>5</v>
      </c>
      <c r="AA43">
        <v>30</v>
      </c>
      <c r="AB43" s="4">
        <v>9</v>
      </c>
      <c r="AC43">
        <v>20</v>
      </c>
      <c r="AD43">
        <v>50</v>
      </c>
      <c r="AE43">
        <v>30</v>
      </c>
      <c r="AF43">
        <v>30</v>
      </c>
      <c r="AH43">
        <v>5</v>
      </c>
      <c r="AI43">
        <v>35</v>
      </c>
      <c r="AJ43" s="7">
        <v>9</v>
      </c>
      <c r="AK43" s="3">
        <f>AI43+5+AJ43</f>
        <v>49</v>
      </c>
      <c r="AL43">
        <v>30</v>
      </c>
      <c r="AM43" s="3"/>
      <c r="AN43" s="3"/>
      <c r="AO43" s="4"/>
      <c r="AP43" s="4"/>
      <c r="AQ43" s="4"/>
      <c r="AR43" s="4"/>
      <c r="AS43" s="4"/>
      <c r="AT43" s="4"/>
      <c r="AU43" s="4"/>
      <c r="AV43" s="4"/>
      <c r="AW43" s="5">
        <f>(D43+F43+I43+K43+N43+P43+U43+AC43+T43+X43)/10+(((C43*0.3+E43+J43+O43+V43+AA43+AE43+AF43+AL43)/9)/(3/5))</f>
        <v>85.491444444444454</v>
      </c>
      <c r="AX43" s="5">
        <f>(W43+AH43)/AX$1*100</f>
        <v>50</v>
      </c>
      <c r="AY43" s="5">
        <f>+(G43+H43/2+L43+M43+Y43+Z43+AB43)/AY$1*100</f>
        <v>89.090909090909093</v>
      </c>
      <c r="AZ43" s="5">
        <f>(S43+AK43)/2</f>
        <v>55.25</v>
      </c>
      <c r="BA43" s="3">
        <v>85</v>
      </c>
      <c r="BB43" s="5">
        <f>(AW43*0.1+AX43*0.1+AY43*0.15+AZ43*0.2+BA43*0.2)/0.75</f>
        <v>73.283707744107744</v>
      </c>
    </row>
    <row r="44" spans="1:54">
      <c r="A44">
        <v>26364</v>
      </c>
      <c r="B44" t="s">
        <v>52</v>
      </c>
      <c r="C44" s="1">
        <v>88</v>
      </c>
      <c r="D44" s="4">
        <v>50</v>
      </c>
      <c r="E44" s="1">
        <v>30</v>
      </c>
      <c r="F44" s="4">
        <v>30</v>
      </c>
      <c r="G44" s="4">
        <v>10</v>
      </c>
      <c r="H44" s="4">
        <v>99</v>
      </c>
      <c r="I44" s="4">
        <v>50</v>
      </c>
      <c r="J44" s="1"/>
      <c r="K44" s="4">
        <v>50</v>
      </c>
      <c r="L44" s="4">
        <v>10</v>
      </c>
      <c r="M44" s="4"/>
      <c r="O44" s="1"/>
      <c r="P44" s="4">
        <v>43</v>
      </c>
      <c r="Q44">
        <v>60</v>
      </c>
      <c r="R44">
        <v>15</v>
      </c>
      <c r="S44" s="5">
        <f>Q44+R44</f>
        <v>75</v>
      </c>
      <c r="T44" s="6">
        <v>50</v>
      </c>
      <c r="U44" s="6"/>
      <c r="W44" s="5"/>
      <c r="X44" s="2"/>
      <c r="Y44" s="6">
        <v>10</v>
      </c>
      <c r="Z44" s="6">
        <v>8.5</v>
      </c>
      <c r="AB44" s="4">
        <v>10</v>
      </c>
      <c r="AC44">
        <v>36</v>
      </c>
      <c r="AD44">
        <v>50</v>
      </c>
      <c r="AE44">
        <v>30</v>
      </c>
      <c r="AF44">
        <v>30</v>
      </c>
      <c r="AI44">
        <v>52.5</v>
      </c>
      <c r="AJ44" s="7">
        <v>20</v>
      </c>
      <c r="AK44" s="3">
        <f>AI44+5+AJ44</f>
        <v>77.5</v>
      </c>
      <c r="AL44">
        <v>30</v>
      </c>
      <c r="AM44" s="3"/>
      <c r="AN44" s="3"/>
      <c r="AO44" s="4"/>
      <c r="AP44" s="4"/>
      <c r="AQ44" s="4"/>
      <c r="AR44" s="4"/>
      <c r="AS44" s="4"/>
      <c r="AT44" s="4"/>
      <c r="AU44" s="4"/>
      <c r="AV44" s="4"/>
      <c r="AW44" s="5">
        <f>(D44+F44+I44+K44+N44+P44+U44+AC44+T44+X44)/10+(((C44*0.3+E44+J44+O44+V44+AA44+AE44+AF44+AL44)/9)/(3/5))</f>
        <v>58.011111111111106</v>
      </c>
      <c r="AX44" s="5">
        <f>(W44+AH44)/AX$1*100</f>
        <v>0</v>
      </c>
      <c r="AY44" s="5">
        <f>+(G44+H44/2+L44+M44+Y44+Z44+AB44)/AY$1*100</f>
        <v>89.090909090909093</v>
      </c>
      <c r="AZ44" s="5">
        <f>(S44+AK44)/2</f>
        <v>76.25</v>
      </c>
      <c r="BA44" s="5">
        <v>90.555555555555557</v>
      </c>
      <c r="BB44" s="5">
        <f>(AW44*0.1+AX44*0.1+AY44*0.15+AZ44*0.2+BA44*0.2)/0.75</f>
        <v>70.034478114478119</v>
      </c>
    </row>
    <row r="45" spans="1:54">
      <c r="A45">
        <v>30181</v>
      </c>
      <c r="B45" t="s">
        <v>52</v>
      </c>
      <c r="C45" s="1">
        <v>99</v>
      </c>
      <c r="D45" s="4">
        <v>50</v>
      </c>
      <c r="E45" s="1">
        <v>30</v>
      </c>
      <c r="F45" s="4">
        <v>40.5</v>
      </c>
      <c r="G45" s="4">
        <v>9</v>
      </c>
      <c r="H45" s="4">
        <v>94</v>
      </c>
      <c r="I45" s="4">
        <v>50</v>
      </c>
      <c r="J45" s="1">
        <v>30</v>
      </c>
      <c r="K45" s="4">
        <v>38</v>
      </c>
      <c r="L45" s="4">
        <v>10</v>
      </c>
      <c r="M45" s="4">
        <v>10</v>
      </c>
      <c r="N45">
        <v>50</v>
      </c>
      <c r="O45" s="1"/>
      <c r="P45" s="4">
        <v>42</v>
      </c>
      <c r="Q45">
        <v>50</v>
      </c>
      <c r="R45">
        <v>11</v>
      </c>
      <c r="S45" s="5">
        <f>Q45+R45</f>
        <v>61</v>
      </c>
      <c r="T45" s="6">
        <v>50</v>
      </c>
      <c r="U45" s="6">
        <v>50</v>
      </c>
      <c r="V45">
        <v>30</v>
      </c>
      <c r="W45" s="5">
        <v>3</v>
      </c>
      <c r="X45" s="2">
        <v>29.97</v>
      </c>
      <c r="Y45" s="6">
        <v>10</v>
      </c>
      <c r="Z45" s="6">
        <v>7</v>
      </c>
      <c r="AA45">
        <v>30</v>
      </c>
      <c r="AB45" s="4"/>
      <c r="AC45">
        <v>28.25</v>
      </c>
      <c r="AD45">
        <v>50</v>
      </c>
      <c r="AE45">
        <v>30</v>
      </c>
      <c r="AF45">
        <v>30</v>
      </c>
      <c r="AH45">
        <v>5</v>
      </c>
      <c r="AI45">
        <v>60</v>
      </c>
      <c r="AJ45" s="7">
        <v>14</v>
      </c>
      <c r="AK45" s="3">
        <f>AI45+5+AJ45</f>
        <v>79</v>
      </c>
      <c r="AL45">
        <v>30</v>
      </c>
      <c r="AM45" s="3"/>
      <c r="AN45" s="3"/>
      <c r="AO45" s="4"/>
      <c r="AP45" s="4"/>
      <c r="AQ45" s="4"/>
      <c r="AR45" s="4"/>
      <c r="AS45" s="4"/>
      <c r="AT45" s="4"/>
      <c r="AU45" s="4"/>
      <c r="AV45" s="4"/>
      <c r="AW45" s="5">
        <f>(D45+F45+I45+K45+N45+P45+U45+AC45+T45+X45)/10+(((C45*0.3+E45+J45+O45+V45+AA45+AE45+AF45+AL45)/9)/(3/5))</f>
        <v>87.2608888888889</v>
      </c>
      <c r="AX45" s="5">
        <f>(W45+AH45)/AX$1*100</f>
        <v>80</v>
      </c>
      <c r="AY45" s="5">
        <f>+(G45+H45/2+L45+M45+Y45+Z45+AB45)/AY$1*100</f>
        <v>84.545454545454547</v>
      </c>
      <c r="AZ45" s="5">
        <f>(S45+AK45)/2</f>
        <v>70</v>
      </c>
      <c r="BA45" s="5">
        <v>91.125</v>
      </c>
      <c r="BB45" s="5">
        <f>(AW45*0.1+AX45*0.1+AY45*0.15+AZ45*0.2+BA45*0.2)/0.75</f>
        <v>82.177209427609426</v>
      </c>
    </row>
    <row r="46" spans="1:54">
      <c r="A46">
        <v>31313</v>
      </c>
      <c r="B46" t="s">
        <v>52</v>
      </c>
      <c r="C46" s="1">
        <v>88</v>
      </c>
      <c r="D46" s="4">
        <v>50</v>
      </c>
      <c r="E46" s="1">
        <v>0</v>
      </c>
      <c r="F46" s="4">
        <v>41</v>
      </c>
      <c r="G46" s="4">
        <v>6</v>
      </c>
      <c r="H46" s="4">
        <v>87</v>
      </c>
      <c r="I46" s="4">
        <v>50</v>
      </c>
      <c r="J46" s="1">
        <v>30</v>
      </c>
      <c r="K46" s="4">
        <v>50</v>
      </c>
      <c r="L46" s="4">
        <v>5</v>
      </c>
      <c r="M46" s="4">
        <v>5</v>
      </c>
      <c r="N46">
        <v>50</v>
      </c>
      <c r="O46" s="1">
        <v>30</v>
      </c>
      <c r="P46" s="4">
        <v>46</v>
      </c>
      <c r="Q46">
        <v>57.5</v>
      </c>
      <c r="R46">
        <v>28</v>
      </c>
      <c r="S46" s="5">
        <f>Q46+R46</f>
        <v>85.5</v>
      </c>
      <c r="T46" s="6">
        <v>50</v>
      </c>
      <c r="U46" s="6">
        <v>50</v>
      </c>
      <c r="V46">
        <v>30</v>
      </c>
      <c r="W46" s="5">
        <v>4</v>
      </c>
      <c r="X46" s="2">
        <v>39.96</v>
      </c>
      <c r="Y46" s="6">
        <v>10</v>
      </c>
      <c r="Z46" s="6">
        <v>6.5</v>
      </c>
      <c r="AA46">
        <v>30</v>
      </c>
      <c r="AB46" s="4">
        <v>8</v>
      </c>
      <c r="AC46">
        <v>38.75</v>
      </c>
      <c r="AD46">
        <v>50</v>
      </c>
      <c r="AE46">
        <v>30</v>
      </c>
      <c r="AF46">
        <v>30</v>
      </c>
      <c r="AH46">
        <v>5</v>
      </c>
      <c r="AI46">
        <v>57.5</v>
      </c>
      <c r="AJ46" s="7">
        <v>17</v>
      </c>
      <c r="AK46" s="3">
        <f>AI46+5+AJ46</f>
        <v>79.5</v>
      </c>
      <c r="AL46">
        <v>30</v>
      </c>
      <c r="AM46" s="3"/>
      <c r="AN46" s="3"/>
      <c r="AO46" s="4"/>
      <c r="AP46" s="4"/>
      <c r="AQ46" s="4"/>
      <c r="AR46" s="4"/>
      <c r="AS46" s="4"/>
      <c r="AT46" s="4"/>
      <c r="AU46" s="4"/>
      <c r="AV46" s="4"/>
      <c r="AW46" s="5">
        <f>(D46+F46+I46+K46+N46+P46+U46+AC46+T46+X46)/10+(((C46*0.3+E46+J46+O46+V46+AA46+AE46+AF46+AL46)/9)/(3/5))</f>
        <v>90.348777777777769</v>
      </c>
      <c r="AX46" s="5">
        <f>(W46+AH46)/AX$1*100</f>
        <v>90</v>
      </c>
      <c r="AY46" s="5">
        <f>+(G46+H46/2+L46+M46+Y46+Z46+AB46)/AY$1*100</f>
        <v>76.363636363636374</v>
      </c>
      <c r="AZ46" s="5">
        <f>(S46+AK46)/2</f>
        <v>82.5</v>
      </c>
      <c r="BA46" s="5">
        <v>92.666666666666671</v>
      </c>
      <c r="BB46" s="5">
        <f>(AW46*0.1+AX46*0.1+AY46*0.15+AZ46*0.2+BA46*0.2)/0.75</f>
        <v>86.030342087542081</v>
      </c>
    </row>
    <row r="47" spans="1:54">
      <c r="A47">
        <v>31495</v>
      </c>
      <c r="B47" t="s">
        <v>52</v>
      </c>
      <c r="C47" s="1">
        <v>99</v>
      </c>
      <c r="D47" s="4">
        <v>50</v>
      </c>
      <c r="E47" s="1">
        <v>30</v>
      </c>
      <c r="F47" s="4">
        <v>30.5</v>
      </c>
      <c r="G47" s="4">
        <v>9</v>
      </c>
      <c r="H47" s="4">
        <v>99</v>
      </c>
      <c r="I47" s="4">
        <v>50</v>
      </c>
      <c r="J47" s="1">
        <v>30</v>
      </c>
      <c r="K47" s="4">
        <v>39</v>
      </c>
      <c r="L47" s="4">
        <v>10</v>
      </c>
      <c r="M47" s="4"/>
      <c r="N47" s="4">
        <v>50</v>
      </c>
      <c r="O47" s="1">
        <v>30</v>
      </c>
      <c r="P47" s="4"/>
      <c r="Q47">
        <v>65</v>
      </c>
      <c r="R47">
        <v>24</v>
      </c>
      <c r="S47" s="5">
        <f>Q47+R47</f>
        <v>89</v>
      </c>
      <c r="T47" s="6">
        <v>50</v>
      </c>
      <c r="U47" s="6">
        <v>50</v>
      </c>
      <c r="V47">
        <v>30</v>
      </c>
      <c r="W47" s="5">
        <v>4</v>
      </c>
      <c r="X47" s="2">
        <v>29.97</v>
      </c>
      <c r="Y47" s="6">
        <v>10</v>
      </c>
      <c r="Z47" s="6">
        <v>3.5</v>
      </c>
      <c r="AA47">
        <v>30</v>
      </c>
      <c r="AB47" s="4">
        <v>8</v>
      </c>
      <c r="AC47">
        <v>30.75</v>
      </c>
      <c r="AD47">
        <v>50</v>
      </c>
      <c r="AE47">
        <v>30</v>
      </c>
      <c r="AF47">
        <v>30</v>
      </c>
      <c r="AH47">
        <v>4</v>
      </c>
      <c r="AI47">
        <v>57.5</v>
      </c>
      <c r="AJ47" s="7">
        <v>7</v>
      </c>
      <c r="AK47" s="3">
        <f>AI47+5+AJ47</f>
        <v>69.5</v>
      </c>
      <c r="AL47">
        <v>30</v>
      </c>
      <c r="AM47" s="3"/>
      <c r="AN47" s="3"/>
      <c r="AO47" s="4"/>
      <c r="AP47" s="4"/>
      <c r="AQ47" s="4"/>
      <c r="AR47" s="4"/>
      <c r="AS47" s="4"/>
      <c r="AT47" s="4"/>
      <c r="AU47" s="4"/>
      <c r="AV47" s="4"/>
      <c r="AW47" s="5">
        <f>(D47+F47+I47+K47+N47+P47+U47+AC47+T47+X47)/10+(((C47*0.3+E47+J47+O47+V47+AA47+AE47+AF47+AL47)/9)/(3/5))</f>
        <v>87.966444444444448</v>
      </c>
      <c r="AX47" s="5">
        <f>(W47+AH47)/AX$1*100</f>
        <v>80</v>
      </c>
      <c r="AY47" s="5">
        <f>+(G47+H47/2+L47+M47+Y47+Z47+AB47)/AY$1*100</f>
        <v>81.818181818181827</v>
      </c>
      <c r="AZ47" s="5">
        <f>(S47+AK47)/2</f>
        <v>79.25</v>
      </c>
      <c r="BA47" s="5">
        <v>93.888888888888886</v>
      </c>
      <c r="BB47" s="5">
        <f>(AW47*0.1+AX47*0.1+AY47*0.15+AZ47*0.2+BA47*0.2)/0.75</f>
        <v>84.929532659932661</v>
      </c>
    </row>
    <row r="48" spans="1:54">
      <c r="A48">
        <v>31596</v>
      </c>
      <c r="B48" t="s">
        <v>52</v>
      </c>
      <c r="C48" s="1">
        <v>87</v>
      </c>
      <c r="D48" s="4">
        <v>50</v>
      </c>
      <c r="E48" s="1">
        <v>30</v>
      </c>
      <c r="F48" s="4">
        <v>32</v>
      </c>
      <c r="G48" s="4">
        <v>10</v>
      </c>
      <c r="H48" s="4">
        <v>91</v>
      </c>
      <c r="I48" s="4">
        <v>50</v>
      </c>
      <c r="J48" s="1">
        <v>30</v>
      </c>
      <c r="K48" s="4">
        <v>42</v>
      </c>
      <c r="L48" s="4">
        <v>10</v>
      </c>
      <c r="M48" s="4">
        <v>10</v>
      </c>
      <c r="N48">
        <v>50</v>
      </c>
      <c r="O48" s="1">
        <v>30</v>
      </c>
      <c r="P48" s="4">
        <v>45</v>
      </c>
      <c r="Q48">
        <v>57.5</v>
      </c>
      <c r="R48">
        <v>15</v>
      </c>
      <c r="S48" s="5">
        <f>Q48+R48</f>
        <v>72.5</v>
      </c>
      <c r="T48" s="6">
        <v>50</v>
      </c>
      <c r="U48" s="6">
        <v>50</v>
      </c>
      <c r="V48">
        <v>30</v>
      </c>
      <c r="W48" s="5">
        <v>4</v>
      </c>
      <c r="X48" s="2">
        <v>33.33</v>
      </c>
      <c r="Y48" s="6">
        <v>10</v>
      </c>
      <c r="Z48" s="6">
        <v>7.5</v>
      </c>
      <c r="AA48">
        <v>30</v>
      </c>
      <c r="AB48" s="4"/>
      <c r="AC48">
        <v>20.5</v>
      </c>
      <c r="AD48">
        <v>50</v>
      </c>
      <c r="AF48">
        <v>30</v>
      </c>
      <c r="AH48">
        <v>5</v>
      </c>
      <c r="AI48">
        <v>65</v>
      </c>
      <c r="AJ48" s="7">
        <v>9</v>
      </c>
      <c r="AK48" s="3">
        <f>AI48+5+AJ48</f>
        <v>79</v>
      </c>
      <c r="AL48">
        <v>30</v>
      </c>
      <c r="AM48" s="3"/>
      <c r="AN48" s="3"/>
      <c r="AO48" s="4"/>
      <c r="AP48" s="4"/>
      <c r="AQ48" s="4"/>
      <c r="AR48" s="4"/>
      <c r="AS48" s="4"/>
      <c r="AT48" s="4"/>
      <c r="AU48" s="4"/>
      <c r="AV48" s="4"/>
      <c r="AW48" s="5">
        <f>(D48+F48+I48+K48+N48+P48+U48+AC48+T48+X48)/10+(((C48*0.3+E48+J48+O48+V48+AA48+AE48+AF48+AL48)/9)/(3/5))</f>
        <v>86.00522222222223</v>
      </c>
      <c r="AX48" s="5">
        <f>(W48+AH48)/AX$1*100</f>
        <v>90</v>
      </c>
      <c r="AY48" s="5">
        <f>+(G48+H48/2+L48+M48+Y48+Z48+AB48)/AY$1*100</f>
        <v>84.545454545454547</v>
      </c>
      <c r="AZ48" s="5">
        <f>(S48+AK48)/2</f>
        <v>75.75</v>
      </c>
      <c r="BA48" s="5">
        <v>93.222222222222229</v>
      </c>
      <c r="BB48" s="5">
        <f>(AW48*0.1+AX48*0.1+AY48*0.15+AZ48*0.2+BA48*0.2)/0.75</f>
        <v>85.435713131313136</v>
      </c>
    </row>
    <row r="49" spans="1:54">
      <c r="A49">
        <v>31894</v>
      </c>
      <c r="B49" s="9"/>
      <c r="C49" s="1">
        <v>99</v>
      </c>
      <c r="D49" s="4">
        <v>50</v>
      </c>
      <c r="E49" s="1">
        <v>30</v>
      </c>
      <c r="F49" s="4">
        <v>41.5</v>
      </c>
      <c r="G49" s="4"/>
      <c r="H49" s="4"/>
      <c r="I49" s="4">
        <v>50</v>
      </c>
      <c r="J49" s="1">
        <v>30</v>
      </c>
      <c r="K49" s="4">
        <v>46</v>
      </c>
      <c r="L49" s="4"/>
      <c r="M49" s="4">
        <v>10</v>
      </c>
      <c r="N49" s="4">
        <v>50</v>
      </c>
      <c r="O49" s="1">
        <v>30</v>
      </c>
      <c r="P49" s="4">
        <v>47</v>
      </c>
      <c r="Q49">
        <v>60</v>
      </c>
      <c r="R49">
        <v>22</v>
      </c>
      <c r="S49" s="5">
        <f>Q49+R49</f>
        <v>82</v>
      </c>
      <c r="T49" s="6">
        <v>50</v>
      </c>
      <c r="U49" s="6">
        <v>50</v>
      </c>
      <c r="V49">
        <v>30</v>
      </c>
      <c r="W49" s="5">
        <v>5</v>
      </c>
      <c r="X49" s="2">
        <v>19.98</v>
      </c>
      <c r="Y49" s="6">
        <v>10</v>
      </c>
      <c r="Z49" s="6">
        <v>9.5</v>
      </c>
      <c r="AA49">
        <v>30</v>
      </c>
      <c r="AB49" s="4"/>
      <c r="AC49">
        <v>28.5</v>
      </c>
      <c r="AD49">
        <v>50</v>
      </c>
      <c r="AE49">
        <v>30</v>
      </c>
      <c r="AF49">
        <v>30</v>
      </c>
      <c r="AH49">
        <v>5</v>
      </c>
      <c r="AI49">
        <v>65</v>
      </c>
      <c r="AJ49" s="7">
        <v>18</v>
      </c>
      <c r="AK49" s="3">
        <f>AI49+5+AJ49</f>
        <v>88</v>
      </c>
      <c r="AM49" s="3"/>
      <c r="AN49" s="3"/>
      <c r="AO49" s="4"/>
      <c r="AP49" s="4"/>
      <c r="AQ49" s="4"/>
      <c r="AR49" s="4"/>
      <c r="AS49" s="4"/>
      <c r="AT49" s="4"/>
      <c r="AU49" s="4"/>
      <c r="AV49" s="4"/>
      <c r="AW49" s="5">
        <f>(D49+F49+I49+K49+N49+P49+U49+AC49+T49+X49)/10+(((C49*0.3+E49+J49+O49+V49+AA49+AE49+AF49+AL49)/9)/(3/5))</f>
        <v>87.686888888888888</v>
      </c>
      <c r="AX49" s="5">
        <f>(W49+AH49)/AX$1*100</f>
        <v>100</v>
      </c>
      <c r="AY49" s="5">
        <f>+(G49+H49/2+L49+M49+Y49+Z49+AB49)/AY$1*100</f>
        <v>26.81818181818182</v>
      </c>
      <c r="AZ49" s="5">
        <f>(S49+AK49)/2</f>
        <v>85</v>
      </c>
      <c r="BA49" s="5">
        <v>91.444444444444443</v>
      </c>
      <c r="BB49" s="5">
        <f>(AW49*0.1+AX49*0.1+AY49*0.15+AZ49*0.2+BA49*0.2)/0.75</f>
        <v>77.440406734006729</v>
      </c>
    </row>
    <row r="50" spans="1:54">
      <c r="A50">
        <v>33333</v>
      </c>
      <c r="B50" t="s">
        <v>52</v>
      </c>
      <c r="C50" s="1">
        <v>99</v>
      </c>
      <c r="D50" s="4">
        <v>50</v>
      </c>
      <c r="E50" s="1">
        <v>30</v>
      </c>
      <c r="F50" s="4">
        <v>44</v>
      </c>
      <c r="G50" s="4">
        <v>9</v>
      </c>
      <c r="H50" s="4">
        <v>92</v>
      </c>
      <c r="I50" s="4">
        <v>50</v>
      </c>
      <c r="J50" s="1">
        <v>30</v>
      </c>
      <c r="K50" s="4">
        <v>50</v>
      </c>
      <c r="L50" s="4">
        <v>10</v>
      </c>
      <c r="M50" s="4">
        <v>10</v>
      </c>
      <c r="N50" s="4">
        <v>50</v>
      </c>
      <c r="O50" s="1">
        <v>30</v>
      </c>
      <c r="P50" s="4">
        <v>48</v>
      </c>
      <c r="Q50">
        <v>70</v>
      </c>
      <c r="R50">
        <v>24</v>
      </c>
      <c r="S50" s="5">
        <f>Q50+R50</f>
        <v>94</v>
      </c>
      <c r="T50" s="6">
        <v>50</v>
      </c>
      <c r="U50" s="6">
        <v>50</v>
      </c>
      <c r="W50" s="5">
        <v>4</v>
      </c>
      <c r="X50" s="2">
        <v>43.29</v>
      </c>
      <c r="Y50" s="6">
        <v>10</v>
      </c>
      <c r="Z50" s="6">
        <v>8.5</v>
      </c>
      <c r="AA50">
        <v>30</v>
      </c>
      <c r="AB50" s="4">
        <v>10</v>
      </c>
      <c r="AC50">
        <v>39.5</v>
      </c>
      <c r="AD50">
        <v>50</v>
      </c>
      <c r="AE50">
        <v>30</v>
      </c>
      <c r="AF50">
        <v>30</v>
      </c>
      <c r="AH50">
        <v>5</v>
      </c>
      <c r="AI50">
        <v>57.5</v>
      </c>
      <c r="AJ50" s="7">
        <v>19</v>
      </c>
      <c r="AK50" s="3">
        <f>AI50+5+AJ50</f>
        <v>81.5</v>
      </c>
      <c r="AL50">
        <v>30</v>
      </c>
      <c r="AM50" s="3"/>
      <c r="AN50" s="3"/>
      <c r="AO50" s="4"/>
      <c r="AP50" s="4"/>
      <c r="AQ50" s="4"/>
      <c r="AR50" s="4"/>
      <c r="AS50" s="4"/>
      <c r="AT50" s="4"/>
      <c r="AU50" s="4"/>
      <c r="AV50" s="4"/>
      <c r="AW50" s="5">
        <f>(D50+F50+I50+K50+N50+P50+U50+AC50+T50+X50)/10+(((C50*0.3+E50+J50+O50+V50+AA50+AE50+AF50+AL50)/9)/(3/5))</f>
        <v>91.867888888888899</v>
      </c>
      <c r="AX50" s="5">
        <f>(W50+AH50)/AX$1*100</f>
        <v>90</v>
      </c>
      <c r="AY50" s="5">
        <f>+(G50+H50/2+L50+M50+Y50+Z50+AB50)/AY$1*100</f>
        <v>94.090909090909093</v>
      </c>
      <c r="AZ50" s="5">
        <f>(S50+AK50)/2</f>
        <v>87.75</v>
      </c>
      <c r="BA50" s="5">
        <v>96.888888888888886</v>
      </c>
      <c r="BB50" s="5">
        <f>(AW50*0.1+AX50*0.1+AY50*0.15+AZ50*0.2+BA50*0.2)/0.75</f>
        <v>92.304270707070714</v>
      </c>
    </row>
    <row r="51" spans="1:54">
      <c r="A51">
        <v>38822</v>
      </c>
      <c r="B51" t="s">
        <v>52</v>
      </c>
      <c r="C51" s="1">
        <v>99</v>
      </c>
      <c r="D51" s="4">
        <v>50</v>
      </c>
      <c r="E51" s="1">
        <v>30</v>
      </c>
      <c r="F51" s="4">
        <v>39</v>
      </c>
      <c r="G51" s="4">
        <v>10</v>
      </c>
      <c r="H51" s="4">
        <v>96</v>
      </c>
      <c r="I51" s="4">
        <v>50</v>
      </c>
      <c r="J51" s="1">
        <v>30</v>
      </c>
      <c r="K51" s="4">
        <v>40</v>
      </c>
      <c r="L51" s="4">
        <v>10</v>
      </c>
      <c r="M51" s="4">
        <v>10</v>
      </c>
      <c r="N51">
        <v>50</v>
      </c>
      <c r="O51" s="1">
        <v>30</v>
      </c>
      <c r="P51" s="4">
        <v>42</v>
      </c>
      <c r="Q51">
        <v>55</v>
      </c>
      <c r="R51">
        <v>22</v>
      </c>
      <c r="S51" s="5">
        <f>Q51+R51</f>
        <v>77</v>
      </c>
      <c r="T51" s="6">
        <v>50</v>
      </c>
      <c r="U51" s="6">
        <v>50</v>
      </c>
      <c r="V51">
        <v>30</v>
      </c>
      <c r="W51" s="5">
        <v>5</v>
      </c>
      <c r="X51" s="2">
        <v>33.299999999999997</v>
      </c>
      <c r="Y51" s="6">
        <v>10</v>
      </c>
      <c r="Z51" s="6">
        <v>10</v>
      </c>
      <c r="AA51">
        <v>15</v>
      </c>
      <c r="AB51" s="4">
        <v>9</v>
      </c>
      <c r="AC51">
        <v>24.75</v>
      </c>
      <c r="AD51">
        <v>50</v>
      </c>
      <c r="AE51">
        <v>30</v>
      </c>
      <c r="AF51">
        <v>30</v>
      </c>
      <c r="AH51">
        <v>5</v>
      </c>
      <c r="AI51">
        <v>62.5</v>
      </c>
      <c r="AJ51" s="7">
        <v>20</v>
      </c>
      <c r="AK51" s="3">
        <f>AI51+5+AJ51</f>
        <v>87.5</v>
      </c>
      <c r="AL51">
        <v>30</v>
      </c>
      <c r="AM51" s="3"/>
      <c r="AN51" s="3"/>
      <c r="AO51" s="4"/>
      <c r="AP51" s="4"/>
      <c r="AQ51" s="4"/>
      <c r="AR51" s="4"/>
      <c r="AS51" s="4"/>
      <c r="AT51" s="4"/>
      <c r="AU51" s="4"/>
      <c r="AV51" s="4"/>
      <c r="AW51" s="5">
        <f>(D51+F51+I51+K51+N51+P51+U51+AC51+T51+X51)/10+(((C51*0.3+E51+J51+O51+V51+AA51+AE51+AF51+AL51)/9)/(3/5))</f>
        <v>90.071666666666658</v>
      </c>
      <c r="AX51" s="5">
        <f>(W51+AH51)/AX$1*100</f>
        <v>100</v>
      </c>
      <c r="AY51" s="5">
        <f>+(G51+H51/2+L51+M51+Y51+Z51+AB51)/AY$1*100</f>
        <v>97.27272727272728</v>
      </c>
      <c r="AZ51" s="5">
        <f>(S51+AK51)/2</f>
        <v>82.25</v>
      </c>
      <c r="BA51" s="5">
        <v>93.111111111111114</v>
      </c>
      <c r="BB51" s="5">
        <f>(AW51*0.1+AX51*0.1+AY51*0.15+AZ51*0.2+BA51*0.2)/0.75</f>
        <v>91.560397306397306</v>
      </c>
    </row>
    <row r="52" spans="1:54">
      <c r="A52">
        <v>42097</v>
      </c>
      <c r="B52" t="s">
        <v>52</v>
      </c>
      <c r="C52" s="1">
        <v>87</v>
      </c>
      <c r="D52" s="4">
        <v>50</v>
      </c>
      <c r="E52" s="1">
        <v>30</v>
      </c>
      <c r="F52" s="4">
        <v>28</v>
      </c>
      <c r="G52" s="4">
        <v>10</v>
      </c>
      <c r="H52" s="4">
        <v>93</v>
      </c>
      <c r="I52" s="4">
        <v>50</v>
      </c>
      <c r="J52" s="1">
        <v>30</v>
      </c>
      <c r="K52" s="4">
        <v>40</v>
      </c>
      <c r="L52" s="4">
        <v>10</v>
      </c>
      <c r="M52" s="4">
        <v>10</v>
      </c>
      <c r="N52">
        <v>50</v>
      </c>
      <c r="O52" s="1">
        <v>30</v>
      </c>
      <c r="P52" s="4">
        <v>36</v>
      </c>
      <c r="Q52">
        <v>60</v>
      </c>
      <c r="R52">
        <v>20</v>
      </c>
      <c r="S52" s="5">
        <f>Q52+R52</f>
        <v>80</v>
      </c>
      <c r="T52" s="6">
        <v>50</v>
      </c>
      <c r="U52" s="6">
        <v>50</v>
      </c>
      <c r="V52">
        <v>30</v>
      </c>
      <c r="W52" s="5">
        <v>5</v>
      </c>
      <c r="X52" s="2">
        <v>13.32</v>
      </c>
      <c r="Y52" s="6">
        <v>10</v>
      </c>
      <c r="Z52" s="6">
        <v>7</v>
      </c>
      <c r="AA52">
        <v>30</v>
      </c>
      <c r="AB52" s="4">
        <v>10</v>
      </c>
      <c r="AC52">
        <v>28.5</v>
      </c>
      <c r="AD52">
        <v>50</v>
      </c>
      <c r="AE52">
        <v>30</v>
      </c>
      <c r="AF52">
        <v>30</v>
      </c>
      <c r="AH52">
        <v>5</v>
      </c>
      <c r="AI52">
        <v>47.5</v>
      </c>
      <c r="AJ52" s="7">
        <v>14</v>
      </c>
      <c r="AK52" s="3">
        <f>AI52+5+AJ52</f>
        <v>66.5</v>
      </c>
      <c r="AL52">
        <v>30</v>
      </c>
      <c r="AM52" s="3"/>
      <c r="AN52" s="3"/>
      <c r="AO52" s="4"/>
      <c r="AP52" s="4"/>
      <c r="AQ52" s="4"/>
      <c r="AR52" s="4"/>
      <c r="AS52" s="4"/>
      <c r="AT52" s="4"/>
      <c r="AU52" s="4"/>
      <c r="AV52" s="4"/>
      <c r="AW52" s="5">
        <f>(D52+F52+I52+K52+N52+P52+U52+AC52+T52+X52)/10+(((C52*0.3+E52+J52+O52+V52+AA52+AE52+AF52+AL52)/9)/(3/5))</f>
        <v>88.859777777777794</v>
      </c>
      <c r="AX52" s="5">
        <f>(W52+AH52)/AX$1*100</f>
        <v>100</v>
      </c>
      <c r="AY52" s="5">
        <f>+(G52+H52/2+L52+M52+Y52+Z52+AB52)/AY$1*100</f>
        <v>94.090909090909093</v>
      </c>
      <c r="AZ52" s="5">
        <f>(S52+AK52)/2</f>
        <v>73.25</v>
      </c>
      <c r="BA52" s="3">
        <v>88.083333333333329</v>
      </c>
      <c r="BB52" s="5">
        <f>(AW52*0.1+AX52*0.1+AY52*0.15+AZ52*0.2+BA52*0.2)/0.75</f>
        <v>87.021707744107744</v>
      </c>
    </row>
    <row r="53" spans="1:54">
      <c r="A53">
        <v>48831</v>
      </c>
      <c r="B53" t="s">
        <v>52</v>
      </c>
      <c r="C53" s="1">
        <v>99</v>
      </c>
      <c r="D53" s="4">
        <v>50</v>
      </c>
      <c r="E53" s="1">
        <v>30</v>
      </c>
      <c r="F53" s="4">
        <v>36</v>
      </c>
      <c r="G53" s="4">
        <v>10</v>
      </c>
      <c r="H53" s="4">
        <v>88</v>
      </c>
      <c r="I53" s="4">
        <v>50</v>
      </c>
      <c r="J53" s="1">
        <v>30</v>
      </c>
      <c r="K53" s="4">
        <v>48</v>
      </c>
      <c r="L53" s="4">
        <v>10</v>
      </c>
      <c r="M53" s="4">
        <v>10</v>
      </c>
      <c r="N53">
        <v>50</v>
      </c>
      <c r="O53" s="1">
        <v>30</v>
      </c>
      <c r="P53" s="4">
        <v>49</v>
      </c>
      <c r="Q53">
        <v>60</v>
      </c>
      <c r="R53">
        <v>24</v>
      </c>
      <c r="S53" s="5">
        <f>Q53+R53</f>
        <v>84</v>
      </c>
      <c r="T53" s="6">
        <v>50</v>
      </c>
      <c r="U53" s="6">
        <v>50</v>
      </c>
      <c r="V53">
        <v>30</v>
      </c>
      <c r="W53" s="5">
        <v>4</v>
      </c>
      <c r="X53" s="2">
        <v>16.649999999999999</v>
      </c>
      <c r="Y53" s="6">
        <v>10</v>
      </c>
      <c r="Z53" s="6">
        <v>8.5</v>
      </c>
      <c r="AA53">
        <v>30</v>
      </c>
      <c r="AB53" s="4">
        <v>9</v>
      </c>
      <c r="AC53">
        <v>28.5</v>
      </c>
      <c r="AD53">
        <v>50</v>
      </c>
      <c r="AE53">
        <v>30</v>
      </c>
      <c r="AF53">
        <v>30</v>
      </c>
      <c r="AH53">
        <v>5</v>
      </c>
      <c r="AI53">
        <v>45</v>
      </c>
      <c r="AJ53" s="7">
        <v>17</v>
      </c>
      <c r="AK53" s="3">
        <f>AI53+5+AJ53</f>
        <v>67</v>
      </c>
      <c r="AL53">
        <v>30</v>
      </c>
      <c r="AM53" s="3"/>
      <c r="AN53" s="3"/>
      <c r="AO53" s="4"/>
      <c r="AP53" s="4"/>
      <c r="AQ53" s="4"/>
      <c r="AR53" s="4"/>
      <c r="AS53" s="4"/>
      <c r="AT53" s="4"/>
      <c r="AU53" s="4"/>
      <c r="AV53" s="4"/>
      <c r="AW53" s="5">
        <f>(D53+F53+I53+K53+N53+P53+U53+AC53+T53+X53)/10+(((C53*0.3+E53+J53+O53+V53+AA53+AE53+AF53+AL53)/9)/(3/5))</f>
        <v>92.759444444444441</v>
      </c>
      <c r="AX53" s="5">
        <f>(W53+AH53)/AX$1*100</f>
        <v>90</v>
      </c>
      <c r="AY53" s="5">
        <f>+(G53+H53/2+L53+M53+Y53+Z53+AB53)/AY$1*100</f>
        <v>92.272727272727266</v>
      </c>
      <c r="AZ53" s="5">
        <f>(S53+AK53)/2</f>
        <v>75.5</v>
      </c>
      <c r="BA53" s="5">
        <v>88.888888888888886</v>
      </c>
      <c r="BB53" s="5">
        <f>(AW53*0.1+AX53*0.1+AY53*0.15+AZ53*0.2+BA53*0.2)/0.75</f>
        <v>86.659508417508434</v>
      </c>
    </row>
    <row r="54" spans="1:54">
      <c r="A54">
        <v>50111</v>
      </c>
      <c r="B54" t="s">
        <v>52</v>
      </c>
      <c r="C54" s="1">
        <v>99</v>
      </c>
      <c r="D54" s="4">
        <v>50</v>
      </c>
      <c r="E54" s="1">
        <v>30</v>
      </c>
      <c r="F54" s="4">
        <v>24</v>
      </c>
      <c r="G54" s="4">
        <v>10</v>
      </c>
      <c r="H54" s="4">
        <v>82</v>
      </c>
      <c r="I54" s="4">
        <v>50</v>
      </c>
      <c r="J54" s="1">
        <v>30</v>
      </c>
      <c r="K54" s="4">
        <v>44</v>
      </c>
      <c r="L54" s="4">
        <v>10</v>
      </c>
      <c r="M54" s="4">
        <v>10</v>
      </c>
      <c r="N54">
        <v>50</v>
      </c>
      <c r="O54" s="1">
        <v>30</v>
      </c>
      <c r="P54" s="4">
        <v>46</v>
      </c>
      <c r="Q54">
        <v>55</v>
      </c>
      <c r="R54">
        <v>17</v>
      </c>
      <c r="S54" s="5">
        <f>Q54+R54</f>
        <v>72</v>
      </c>
      <c r="T54" s="6">
        <v>50</v>
      </c>
      <c r="U54" s="6">
        <v>50</v>
      </c>
      <c r="V54">
        <v>30</v>
      </c>
      <c r="W54" s="5">
        <v>4</v>
      </c>
      <c r="X54" s="2">
        <v>39.96</v>
      </c>
      <c r="Y54" s="6">
        <v>10</v>
      </c>
      <c r="Z54" s="6">
        <v>10</v>
      </c>
      <c r="AA54">
        <v>30</v>
      </c>
      <c r="AB54" s="4">
        <v>9</v>
      </c>
      <c r="AC54">
        <v>28.5</v>
      </c>
      <c r="AD54">
        <v>50</v>
      </c>
      <c r="AF54">
        <v>30</v>
      </c>
      <c r="AH54">
        <v>5</v>
      </c>
      <c r="AI54">
        <v>50</v>
      </c>
      <c r="AJ54" s="7">
        <v>9</v>
      </c>
      <c r="AK54" s="3">
        <f>AI54+5+AJ54</f>
        <v>64</v>
      </c>
      <c r="AL54">
        <v>30</v>
      </c>
      <c r="AM54" s="3"/>
      <c r="AN54" s="3"/>
      <c r="AO54" s="4"/>
      <c r="AP54" s="4"/>
      <c r="AQ54" s="4"/>
      <c r="AR54" s="4"/>
      <c r="AS54" s="4"/>
      <c r="AT54" s="4"/>
      <c r="AU54" s="4"/>
      <c r="AV54" s="4"/>
      <c r="AW54" s="5">
        <f>(D54+F54+I54+K54+N54+P54+U54+AC54+T54+X54)/10+(((C54*0.3+E54+J54+O54+V54+AA54+AE54+AF54+AL54)/9)/(3/5))</f>
        <v>87.634888888888895</v>
      </c>
      <c r="AX54" s="5">
        <f>(W54+AH54)/AX$1*100</f>
        <v>90</v>
      </c>
      <c r="AY54" s="5">
        <f>+(G54+H54/2+L54+M54+Y54+Z54+AB54)/AY$1*100</f>
        <v>90.909090909090907</v>
      </c>
      <c r="AZ54" s="5">
        <f>(S54+AK54)/2</f>
        <v>68</v>
      </c>
      <c r="BA54" s="5">
        <v>93.888888888888886</v>
      </c>
      <c r="BB54" s="5">
        <f>(AW54*0.1+AX54*0.1+AY54*0.15+AZ54*0.2+BA54*0.2)/0.75</f>
        <v>85.036840404040404</v>
      </c>
    </row>
    <row r="55" spans="1:54">
      <c r="A55">
        <v>52271</v>
      </c>
      <c r="B55" t="s">
        <v>52</v>
      </c>
      <c r="C55" s="1">
        <v>99</v>
      </c>
      <c r="D55" s="4">
        <v>50</v>
      </c>
      <c r="E55" s="1">
        <v>30</v>
      </c>
      <c r="F55" s="4">
        <v>38.5</v>
      </c>
      <c r="G55" s="4">
        <v>3.5</v>
      </c>
      <c r="H55" s="4">
        <v>91</v>
      </c>
      <c r="I55" s="4">
        <v>50</v>
      </c>
      <c r="J55" s="1">
        <v>30</v>
      </c>
      <c r="K55" s="4">
        <v>47</v>
      </c>
      <c r="L55" s="4">
        <v>10</v>
      </c>
      <c r="M55" s="4">
        <v>10</v>
      </c>
      <c r="O55" s="1">
        <v>30</v>
      </c>
      <c r="P55" s="4">
        <v>44.5</v>
      </c>
      <c r="Q55">
        <v>65</v>
      </c>
      <c r="R55">
        <v>29</v>
      </c>
      <c r="S55" s="5">
        <f>Q55+R55</f>
        <v>94</v>
      </c>
      <c r="T55" s="6">
        <v>50</v>
      </c>
      <c r="U55" s="6">
        <v>50</v>
      </c>
      <c r="V55">
        <v>30</v>
      </c>
      <c r="W55" s="5">
        <v>4</v>
      </c>
      <c r="X55" s="2">
        <v>43.29</v>
      </c>
      <c r="Y55" s="6">
        <v>10</v>
      </c>
      <c r="Z55" s="6">
        <v>8</v>
      </c>
      <c r="AA55">
        <v>30</v>
      </c>
      <c r="AB55" s="4">
        <v>8</v>
      </c>
      <c r="AC55">
        <v>37</v>
      </c>
      <c r="AD55">
        <v>50</v>
      </c>
      <c r="AE55">
        <v>30</v>
      </c>
      <c r="AH55">
        <v>4</v>
      </c>
      <c r="AI55">
        <v>62.5</v>
      </c>
      <c r="AJ55" s="7">
        <v>19</v>
      </c>
      <c r="AK55" s="3">
        <f>AI55+5+AJ55</f>
        <v>86.5</v>
      </c>
      <c r="AL55">
        <v>30</v>
      </c>
      <c r="AM55" s="3"/>
      <c r="AN55" s="3"/>
      <c r="AO55" s="4"/>
      <c r="AP55" s="4"/>
      <c r="AQ55" s="4"/>
      <c r="AR55" s="4"/>
      <c r="AS55" s="4"/>
      <c r="AT55" s="4"/>
      <c r="AU55" s="4"/>
      <c r="AV55" s="4"/>
      <c r="AW55" s="5">
        <f>(D55+F55+I55+K55+N55+P55+U55+AC55+T55+X55)/10+(((C55*0.3+E55+J55+O55+V55+AA55+AE55+AF55+AL55)/9)/(3/5))</f>
        <v>85.417888888888896</v>
      </c>
      <c r="AX55" s="5">
        <f>(W55+AH55)/AX$1*100</f>
        <v>80</v>
      </c>
      <c r="AY55" s="5">
        <f>+(G55+H55/2+L55+M55+Y55+Z55+AB55)/AY$1*100</f>
        <v>86.36363636363636</v>
      </c>
      <c r="AZ55" s="5">
        <f>(S55+AK55)/2</f>
        <v>90.25</v>
      </c>
      <c r="BA55" s="5">
        <v>91.666666666666671</v>
      </c>
      <c r="BB55" s="5">
        <f>(AW55*0.1+AX55*0.1+AY55*0.15+AZ55*0.2+BA55*0.2)/0.75</f>
        <v>87.83955690235689</v>
      </c>
    </row>
    <row r="56" spans="1:54">
      <c r="A56">
        <v>52342</v>
      </c>
      <c r="B56" t="s">
        <v>52</v>
      </c>
      <c r="C56" s="1">
        <v>98</v>
      </c>
      <c r="D56" s="4">
        <v>50</v>
      </c>
      <c r="E56" s="1">
        <v>30</v>
      </c>
      <c r="F56" s="4">
        <v>35.5</v>
      </c>
      <c r="G56" s="4">
        <v>10</v>
      </c>
      <c r="H56" s="4">
        <v>94</v>
      </c>
      <c r="I56" s="4">
        <v>50</v>
      </c>
      <c r="J56" s="1">
        <v>30</v>
      </c>
      <c r="K56" s="4">
        <v>50</v>
      </c>
      <c r="L56" s="4">
        <v>10</v>
      </c>
      <c r="M56" s="4">
        <v>10</v>
      </c>
      <c r="N56" s="4">
        <v>50</v>
      </c>
      <c r="O56" s="1">
        <v>30</v>
      </c>
      <c r="P56" s="4">
        <v>50</v>
      </c>
      <c r="Q56">
        <v>70</v>
      </c>
      <c r="R56">
        <v>30</v>
      </c>
      <c r="S56" s="5">
        <f>Q56+R56</f>
        <v>100</v>
      </c>
      <c r="T56" s="6">
        <v>50</v>
      </c>
      <c r="U56" s="6">
        <v>50</v>
      </c>
      <c r="V56">
        <v>30</v>
      </c>
      <c r="W56" s="5">
        <v>4</v>
      </c>
      <c r="X56" s="2">
        <v>46.62</v>
      </c>
      <c r="Y56" s="6">
        <v>10</v>
      </c>
      <c r="Z56" s="6">
        <v>10</v>
      </c>
      <c r="AA56">
        <v>30</v>
      </c>
      <c r="AB56" s="4">
        <v>9</v>
      </c>
      <c r="AC56">
        <v>37</v>
      </c>
      <c r="AD56">
        <v>50</v>
      </c>
      <c r="AE56">
        <v>30</v>
      </c>
      <c r="AH56">
        <v>5</v>
      </c>
      <c r="AI56">
        <v>60</v>
      </c>
      <c r="AJ56" s="7">
        <v>21</v>
      </c>
      <c r="AK56" s="3">
        <f>AI56+5+AJ56</f>
        <v>86</v>
      </c>
      <c r="AL56">
        <v>30</v>
      </c>
      <c r="AM56" s="3"/>
      <c r="AN56" s="3"/>
      <c r="AO56" s="4"/>
      <c r="AP56" s="4"/>
      <c r="AQ56" s="4"/>
      <c r="AR56" s="4"/>
      <c r="AS56" s="4"/>
      <c r="AT56" s="4"/>
      <c r="AU56" s="4"/>
      <c r="AV56" s="4"/>
      <c r="AW56" s="5">
        <f>(D56+F56+I56+K56+N56+P56+U56+AC56+T56+X56)/10+(((C56*0.3+E56+J56+O56+V56+AA56+AE56+AF56+AL56)/9)/(3/5))</f>
        <v>91.245333333333335</v>
      </c>
      <c r="AX56" s="5">
        <f>(W56+AH56)/AX$1*100</f>
        <v>90</v>
      </c>
      <c r="AY56" s="5">
        <f>+(G56+H56/2+L56+M56+Y56+Z56+AB56)/AY$1*100</f>
        <v>96.36363636363636</v>
      </c>
      <c r="AZ56" s="5">
        <f>(S56+AK56)/2</f>
        <v>93</v>
      </c>
      <c r="BA56" s="5">
        <v>95.777777777777771</v>
      </c>
      <c r="BB56" s="5">
        <f>(AW56*0.1+AX56*0.1+AY56*0.15+AZ56*0.2+BA56*0.2)/0.75</f>
        <v>93.77951245791246</v>
      </c>
    </row>
    <row r="57" spans="1:54">
      <c r="A57">
        <v>52902</v>
      </c>
      <c r="B57" t="s">
        <v>52</v>
      </c>
      <c r="C57" s="1">
        <v>99</v>
      </c>
      <c r="D57" s="4">
        <v>50</v>
      </c>
      <c r="E57" s="1">
        <v>30</v>
      </c>
      <c r="F57" s="4">
        <v>36</v>
      </c>
      <c r="G57" s="4">
        <v>9</v>
      </c>
      <c r="H57" s="4">
        <v>96</v>
      </c>
      <c r="I57" s="4">
        <v>50</v>
      </c>
      <c r="J57" s="1">
        <v>30</v>
      </c>
      <c r="K57" s="4">
        <v>46</v>
      </c>
      <c r="L57" s="4">
        <v>10</v>
      </c>
      <c r="M57" s="4">
        <v>10</v>
      </c>
      <c r="N57" s="4">
        <v>50</v>
      </c>
      <c r="O57" s="1">
        <v>30</v>
      </c>
      <c r="P57" s="4">
        <v>44</v>
      </c>
      <c r="Q57">
        <v>40</v>
      </c>
      <c r="R57">
        <v>16</v>
      </c>
      <c r="S57" s="5">
        <f>Q57+R57</f>
        <v>56</v>
      </c>
      <c r="T57" s="6">
        <v>50</v>
      </c>
      <c r="U57" s="6">
        <v>50</v>
      </c>
      <c r="V57">
        <v>30</v>
      </c>
      <c r="W57" s="5">
        <v>4</v>
      </c>
      <c r="X57" s="2">
        <v>23.31</v>
      </c>
      <c r="Y57" s="6">
        <v>10</v>
      </c>
      <c r="Z57" s="6">
        <v>9</v>
      </c>
      <c r="AA57">
        <v>30</v>
      </c>
      <c r="AB57" s="4">
        <v>10</v>
      </c>
      <c r="AC57">
        <v>23</v>
      </c>
      <c r="AD57">
        <v>50</v>
      </c>
      <c r="AE57">
        <v>30</v>
      </c>
      <c r="AF57">
        <v>30</v>
      </c>
      <c r="AH57">
        <v>5</v>
      </c>
      <c r="AI57">
        <v>45</v>
      </c>
      <c r="AJ57" s="7">
        <v>16</v>
      </c>
      <c r="AK57" s="3">
        <f>AI57+5+AJ57</f>
        <v>66</v>
      </c>
      <c r="AL57">
        <v>30</v>
      </c>
      <c r="AM57" s="3"/>
      <c r="AN57" s="3"/>
      <c r="AO57" s="4"/>
      <c r="AP57" s="4"/>
      <c r="AQ57" s="4"/>
      <c r="AR57" s="4"/>
      <c r="AS57" s="4"/>
      <c r="AT57" s="4"/>
      <c r="AU57" s="4"/>
      <c r="AV57" s="4"/>
      <c r="AW57" s="5">
        <f>(D57+F57+I57+K57+N57+P57+U57+AC57+T57+X57)/10+(((C57*0.3+E57+J57+O57+V57+AA57+AE57+AF57+AL57)/9)/(3/5))</f>
        <v>92.175444444444452</v>
      </c>
      <c r="AX57" s="5">
        <f>(W57+AH57)/AX$1*100</f>
        <v>90</v>
      </c>
      <c r="AY57" s="5">
        <f>+(G57+H57/2+L57+M57+Y57+Z57+AB57)/AY$1*100</f>
        <v>96.36363636363636</v>
      </c>
      <c r="AZ57" s="5">
        <f>(S57+AK57)/2</f>
        <v>61</v>
      </c>
      <c r="BA57" s="5">
        <v>82.666666666666671</v>
      </c>
      <c r="BB57" s="5">
        <f>(AW57*0.1+AX57*0.1+AY57*0.15+AZ57*0.2+BA57*0.2)/0.75</f>
        <v>81.873897643097635</v>
      </c>
    </row>
    <row r="58" spans="1:54">
      <c r="A58">
        <v>52997</v>
      </c>
      <c r="B58" s="9"/>
      <c r="C58" s="1">
        <v>65</v>
      </c>
      <c r="D58" s="4">
        <v>50</v>
      </c>
      <c r="E58" s="1">
        <v>30</v>
      </c>
      <c r="F58" s="4">
        <v>34.5</v>
      </c>
      <c r="G58" s="4">
        <v>8</v>
      </c>
      <c r="H58" s="4"/>
      <c r="I58" s="4">
        <v>50</v>
      </c>
      <c r="J58" s="1">
        <v>30</v>
      </c>
      <c r="K58" s="4">
        <v>46</v>
      </c>
      <c r="L58" s="4">
        <v>10</v>
      </c>
      <c r="M58" s="4">
        <v>10</v>
      </c>
      <c r="N58" s="4">
        <v>50</v>
      </c>
      <c r="O58" s="1">
        <v>30</v>
      </c>
      <c r="P58" s="4">
        <v>35</v>
      </c>
      <c r="Q58">
        <v>45</v>
      </c>
      <c r="R58">
        <v>15</v>
      </c>
      <c r="S58" s="5">
        <f>Q58+R58</f>
        <v>60</v>
      </c>
      <c r="T58" s="6">
        <v>50</v>
      </c>
      <c r="U58" s="6">
        <v>50</v>
      </c>
      <c r="V58">
        <v>30</v>
      </c>
      <c r="W58" s="5">
        <v>3</v>
      </c>
      <c r="X58" s="2">
        <v>16.649999999999999</v>
      </c>
      <c r="Y58" s="6">
        <v>10</v>
      </c>
      <c r="Z58" s="6">
        <v>5.5</v>
      </c>
      <c r="AA58">
        <v>30</v>
      </c>
      <c r="AB58" s="4"/>
      <c r="AC58">
        <v>24</v>
      </c>
      <c r="AD58">
        <v>50</v>
      </c>
      <c r="AE58">
        <v>30</v>
      </c>
      <c r="AF58">
        <v>30</v>
      </c>
      <c r="AH58">
        <v>5</v>
      </c>
      <c r="AI58">
        <v>35</v>
      </c>
      <c r="AJ58" s="7">
        <v>6</v>
      </c>
      <c r="AK58" s="3">
        <f>AI58+5+AJ58</f>
        <v>46</v>
      </c>
      <c r="AM58" s="3"/>
      <c r="AN58" s="3"/>
      <c r="AO58" s="4"/>
      <c r="AP58" s="4"/>
      <c r="AQ58" s="4"/>
      <c r="AR58" s="4"/>
      <c r="AS58" s="4"/>
      <c r="AT58" s="4"/>
      <c r="AU58" s="4"/>
      <c r="AV58" s="4"/>
      <c r="AW58" s="5">
        <f>(D58+F58+I58+K58+N58+P58+U58+AC58+T58+X58)/10+(((C58*0.3+E58+J58+O58+V58+AA58+AE58+AF58+AL58)/9)/(3/5))</f>
        <v>83.114999999999995</v>
      </c>
      <c r="AX58" s="5">
        <f>(W58+AH58)/AX$1*100</f>
        <v>80</v>
      </c>
      <c r="AY58" s="5">
        <f>+(G58+H58/2+L58+M58+Y58+Z58+AB58)/AY$1*100</f>
        <v>39.545454545454547</v>
      </c>
      <c r="AZ58" s="5">
        <f>(S58+AK58)/2</f>
        <v>53</v>
      </c>
      <c r="BA58" s="5">
        <v>79.222222222222229</v>
      </c>
      <c r="BB58" s="5">
        <f>(AW58*0.1+AX58*0.1+AY58*0.15+AZ58*0.2+BA58*0.2)/0.75</f>
        <v>64.917016835016838</v>
      </c>
    </row>
    <row r="59" spans="1:54">
      <c r="A59">
        <v>53135</v>
      </c>
      <c r="B59" t="s">
        <v>52</v>
      </c>
      <c r="C59" s="1">
        <v>67</v>
      </c>
      <c r="D59" s="4">
        <v>50</v>
      </c>
      <c r="E59" s="1">
        <v>30</v>
      </c>
      <c r="F59" s="4">
        <v>35</v>
      </c>
      <c r="G59" s="4">
        <v>7</v>
      </c>
      <c r="H59" s="4">
        <v>93</v>
      </c>
      <c r="I59" s="4">
        <v>50</v>
      </c>
      <c r="J59" s="1">
        <v>30</v>
      </c>
      <c r="K59" s="4">
        <v>42</v>
      </c>
      <c r="L59" s="4">
        <v>10</v>
      </c>
      <c r="M59" s="4">
        <v>10</v>
      </c>
      <c r="N59">
        <v>50</v>
      </c>
      <c r="O59" s="1">
        <v>30</v>
      </c>
      <c r="P59" s="4">
        <v>43</v>
      </c>
      <c r="Q59">
        <v>60</v>
      </c>
      <c r="R59">
        <v>23</v>
      </c>
      <c r="S59" s="5">
        <f>Q59+R59</f>
        <v>83</v>
      </c>
      <c r="T59" s="6">
        <v>50</v>
      </c>
      <c r="U59" s="6">
        <v>50</v>
      </c>
      <c r="V59">
        <v>30</v>
      </c>
      <c r="W59" s="5">
        <v>4</v>
      </c>
      <c r="X59" s="2">
        <v>50</v>
      </c>
      <c r="Y59" s="6">
        <v>10</v>
      </c>
      <c r="Z59" s="6">
        <v>8.5</v>
      </c>
      <c r="AA59">
        <v>30</v>
      </c>
      <c r="AB59" s="4"/>
      <c r="AC59">
        <v>25.25</v>
      </c>
      <c r="AD59">
        <v>50</v>
      </c>
      <c r="AE59">
        <v>30</v>
      </c>
      <c r="AF59">
        <v>30</v>
      </c>
      <c r="AH59">
        <v>5</v>
      </c>
      <c r="AI59">
        <v>55</v>
      </c>
      <c r="AJ59" s="7">
        <v>13</v>
      </c>
      <c r="AK59" s="3">
        <f>AI59+5+AJ59</f>
        <v>73</v>
      </c>
      <c r="AL59">
        <v>30</v>
      </c>
      <c r="AM59" s="3"/>
      <c r="AN59" s="3"/>
      <c r="AO59" s="4"/>
      <c r="AP59" s="4"/>
      <c r="AQ59" s="4"/>
      <c r="AR59" s="4"/>
      <c r="AS59" s="4"/>
      <c r="AT59" s="4"/>
      <c r="AU59" s="4"/>
      <c r="AV59" s="4"/>
      <c r="AW59" s="5">
        <f>(D59+F59+I59+K59+N59+P59+U59+AC59+T59+X59)/10+(((C59*0.3+E59+J59+O59+V59+AA59+AE59+AF59+AL59)/9)/(3/5))</f>
        <v>92.691666666666663</v>
      </c>
      <c r="AX59" s="5">
        <f>(W59+AH59)/AX$1*100</f>
        <v>90</v>
      </c>
      <c r="AY59" s="5">
        <f>+(G59+H59/2+L59+M59+Y59+Z59+AB59)/AY$1*100</f>
        <v>83.636363636363626</v>
      </c>
      <c r="AZ59" s="5">
        <f>(S59+AK59)/2</f>
        <v>78</v>
      </c>
      <c r="BA59" s="5">
        <v>91.111111111111114</v>
      </c>
      <c r="BB59" s="5">
        <f>(AW59*0.1+AX59*0.1+AY59*0.15+AZ59*0.2+BA59*0.2)/0.75</f>
        <v>86.182457912457906</v>
      </c>
    </row>
    <row r="60" spans="1:54">
      <c r="A60">
        <v>53706</v>
      </c>
      <c r="B60" s="9"/>
      <c r="C60" s="1">
        <v>99</v>
      </c>
      <c r="D60" s="4">
        <v>50</v>
      </c>
      <c r="E60" s="1">
        <v>30</v>
      </c>
      <c r="F60" s="4">
        <v>44</v>
      </c>
      <c r="G60" s="4">
        <v>10</v>
      </c>
      <c r="H60" s="4">
        <v>100</v>
      </c>
      <c r="I60" s="4">
        <v>50</v>
      </c>
      <c r="J60" s="1">
        <v>30</v>
      </c>
      <c r="K60" s="4">
        <v>50</v>
      </c>
      <c r="L60" s="4"/>
      <c r="M60" s="4"/>
      <c r="O60" s="1">
        <v>30</v>
      </c>
      <c r="P60" s="4">
        <v>49</v>
      </c>
      <c r="Q60">
        <v>60</v>
      </c>
      <c r="R60">
        <v>30</v>
      </c>
      <c r="S60" s="5">
        <f>Q60+R60</f>
        <v>90</v>
      </c>
      <c r="T60" s="6">
        <v>50</v>
      </c>
      <c r="U60" s="6">
        <v>50</v>
      </c>
      <c r="V60">
        <v>30</v>
      </c>
      <c r="W60" s="5">
        <v>4</v>
      </c>
      <c r="X60" s="2"/>
      <c r="Y60" s="6">
        <v>10</v>
      </c>
      <c r="Z60" s="6">
        <v>6.5</v>
      </c>
      <c r="AA60">
        <v>30</v>
      </c>
      <c r="AB60" s="4">
        <v>10</v>
      </c>
      <c r="AC60">
        <v>35.25</v>
      </c>
      <c r="AE60">
        <v>30</v>
      </c>
      <c r="AF60">
        <v>30</v>
      </c>
      <c r="AH60">
        <v>5</v>
      </c>
      <c r="AI60">
        <v>65</v>
      </c>
      <c r="AJ60" s="7">
        <v>17</v>
      </c>
      <c r="AK60" s="3">
        <f>AI60+5+AJ60</f>
        <v>87</v>
      </c>
      <c r="AL60">
        <v>30</v>
      </c>
      <c r="AM60" s="3"/>
      <c r="AN60" s="3"/>
      <c r="AO60" s="4"/>
      <c r="AP60" s="4"/>
      <c r="AQ60" s="4"/>
      <c r="AR60" s="4"/>
      <c r="AS60" s="4"/>
      <c r="AT60" s="4"/>
      <c r="AU60" s="4"/>
      <c r="AV60" s="4"/>
      <c r="AW60" s="5">
        <f>(D60+F60+I60+K60+N60+P60+U60+AC60+T60+X60)/10+(((C60*0.3+E60+J60+O60+V60+AA60+AE60+AF60+AL60)/9)/(3/5))</f>
        <v>87.769444444444446</v>
      </c>
      <c r="AX60" s="5">
        <f>(W60+AH60)/AX$1*100</f>
        <v>90</v>
      </c>
      <c r="AY60" s="5">
        <f>+(G60+H60/2+L60+M60+Y60+Z60+AB60)/AY$1*100</f>
        <v>78.63636363636364</v>
      </c>
      <c r="AZ60" s="5">
        <f>(S60+AK60)/2</f>
        <v>88.5</v>
      </c>
      <c r="BA60" s="5">
        <v>81.625</v>
      </c>
      <c r="BB60" s="5">
        <f>(AW60*0.1+AX60*0.1+AY60*0.15+AZ60*0.2+BA60*0.2)/0.75</f>
        <v>84.796531986531988</v>
      </c>
    </row>
    <row r="61" spans="1:54">
      <c r="A61">
        <v>54321</v>
      </c>
      <c r="B61" s="9"/>
      <c r="C61" s="1">
        <v>88</v>
      </c>
      <c r="D61" s="4">
        <v>50</v>
      </c>
      <c r="E61" s="1">
        <v>30</v>
      </c>
      <c r="F61" s="4">
        <v>42.5</v>
      </c>
      <c r="G61" s="4">
        <v>10</v>
      </c>
      <c r="H61" s="4">
        <v>97</v>
      </c>
      <c r="I61" s="4">
        <v>50</v>
      </c>
      <c r="J61" s="1">
        <v>0</v>
      </c>
      <c r="K61" s="4">
        <v>38</v>
      </c>
      <c r="L61" s="4">
        <v>10</v>
      </c>
      <c r="M61" s="4">
        <v>10</v>
      </c>
      <c r="N61">
        <v>50</v>
      </c>
      <c r="O61" s="1">
        <v>30</v>
      </c>
      <c r="P61" s="4">
        <v>48</v>
      </c>
      <c r="Q61">
        <v>70</v>
      </c>
      <c r="R61">
        <v>32</v>
      </c>
      <c r="S61" s="5">
        <f>Q61+R61</f>
        <v>102</v>
      </c>
      <c r="T61" s="6">
        <v>50</v>
      </c>
      <c r="U61" s="6">
        <v>50</v>
      </c>
      <c r="V61">
        <v>30</v>
      </c>
      <c r="W61" s="5">
        <v>4</v>
      </c>
      <c r="X61" s="2">
        <v>39.96</v>
      </c>
      <c r="Y61" s="6">
        <v>10</v>
      </c>
      <c r="Z61" s="6">
        <v>9.5</v>
      </c>
      <c r="AA61">
        <v>30</v>
      </c>
      <c r="AB61" s="4">
        <v>10</v>
      </c>
      <c r="AC61">
        <v>38.75</v>
      </c>
      <c r="AD61">
        <v>50</v>
      </c>
      <c r="AE61">
        <v>30</v>
      </c>
      <c r="AF61">
        <v>30</v>
      </c>
      <c r="AH61">
        <v>5</v>
      </c>
      <c r="AI61">
        <v>65</v>
      </c>
      <c r="AJ61" s="7">
        <v>15</v>
      </c>
      <c r="AK61" s="3">
        <f>AI61+5+AJ61</f>
        <v>85</v>
      </c>
      <c r="AL61">
        <v>30</v>
      </c>
      <c r="AM61" s="3"/>
      <c r="AN61" s="3"/>
      <c r="AO61" s="4"/>
      <c r="AP61" s="4"/>
      <c r="AQ61" s="4"/>
      <c r="AR61" s="4"/>
      <c r="AS61" s="4"/>
      <c r="AT61" s="4"/>
      <c r="AU61" s="4"/>
      <c r="AV61" s="4"/>
      <c r="AW61" s="5">
        <f>(D61+F61+I61+K61+N61+P61+U61+AC61+T61+X61)/10+(((C61*0.3+E61+J61+O61+V61+AA61+AE61+AF61+AL61)/9)/(3/5))</f>
        <v>89.498777777777775</v>
      </c>
      <c r="AX61" s="5">
        <f>(W61+AH61)/AX$1*100</f>
        <v>90</v>
      </c>
      <c r="AY61" s="5">
        <f>+(G61+H61/2+L61+M61+Y61+Z61+AB61)/AY$1*100</f>
        <v>98.181818181818187</v>
      </c>
      <c r="AZ61" s="5">
        <f>(S61+AK61)/2</f>
        <v>93.5</v>
      </c>
      <c r="BA61" s="3">
        <v>91.5</v>
      </c>
      <c r="BB61" s="5">
        <f>(AW61*0.1+AX61*0.1+AY61*0.15+AZ61*0.2+BA61*0.2)/0.75</f>
        <v>92.902867340067345</v>
      </c>
    </row>
    <row r="62" spans="1:54">
      <c r="A62">
        <v>56335</v>
      </c>
      <c r="B62" t="s">
        <v>52</v>
      </c>
      <c r="C62" s="1">
        <v>88</v>
      </c>
      <c r="D62" s="4">
        <v>50</v>
      </c>
      <c r="E62" s="1">
        <v>30</v>
      </c>
      <c r="F62" s="4">
        <v>37</v>
      </c>
      <c r="G62" s="4">
        <v>10</v>
      </c>
      <c r="H62" s="4">
        <v>96</v>
      </c>
      <c r="I62" s="4">
        <v>50</v>
      </c>
      <c r="J62" s="1">
        <v>30</v>
      </c>
      <c r="K62" s="4">
        <v>46</v>
      </c>
      <c r="L62" s="4">
        <v>10</v>
      </c>
      <c r="M62" s="4">
        <v>10</v>
      </c>
      <c r="N62">
        <v>50</v>
      </c>
      <c r="O62" s="1">
        <v>30</v>
      </c>
      <c r="P62" s="4">
        <v>48</v>
      </c>
      <c r="Q62">
        <v>62.5</v>
      </c>
      <c r="R62">
        <v>25</v>
      </c>
      <c r="S62" s="5">
        <f>Q62+R62</f>
        <v>87.5</v>
      </c>
      <c r="T62" s="6">
        <v>50</v>
      </c>
      <c r="U62" s="6">
        <v>50</v>
      </c>
      <c r="V62">
        <v>30</v>
      </c>
      <c r="W62" s="5"/>
      <c r="X62" s="2">
        <v>23.31</v>
      </c>
      <c r="Y62" s="6">
        <v>10</v>
      </c>
      <c r="Z62" s="6">
        <v>7.5</v>
      </c>
      <c r="AA62">
        <v>30</v>
      </c>
      <c r="AB62" s="4">
        <v>8</v>
      </c>
      <c r="AC62">
        <v>38.75</v>
      </c>
      <c r="AD62">
        <v>50</v>
      </c>
      <c r="AE62">
        <v>30</v>
      </c>
      <c r="AF62">
        <v>30</v>
      </c>
      <c r="AH62">
        <v>5</v>
      </c>
      <c r="AI62">
        <v>60</v>
      </c>
      <c r="AJ62" s="7">
        <v>21</v>
      </c>
      <c r="AK62" s="3">
        <f>AI62+5+AJ62</f>
        <v>86</v>
      </c>
      <c r="AL62">
        <v>30</v>
      </c>
      <c r="AM62" s="3"/>
      <c r="AN62" s="3"/>
      <c r="AO62" s="4"/>
      <c r="AP62" s="4"/>
      <c r="AQ62" s="4"/>
      <c r="AR62" s="4"/>
      <c r="AS62" s="4"/>
      <c r="AT62" s="4"/>
      <c r="AU62" s="4"/>
      <c r="AV62" s="4"/>
      <c r="AW62" s="5">
        <f>(D62+F62+I62+K62+N62+P62+U62+AC62+T62+X62)/10+(((C62*0.3+E62+J62+O62+V62+AA62+AE62+AF62+AL62)/9)/(3/5))</f>
        <v>93.639333333333326</v>
      </c>
      <c r="AX62" s="5">
        <f>(W62+AH62)/AX$1*100</f>
        <v>50</v>
      </c>
      <c r="AY62" s="5">
        <f>+(G62+H62/2+L62+M62+Y62+Z62+AB62)/AY$1*100</f>
        <v>94.090909090909093</v>
      </c>
      <c r="AZ62" s="5">
        <f>(S62+AK62)/2</f>
        <v>86.75</v>
      </c>
      <c r="BA62" s="3">
        <v>90.833333333333329</v>
      </c>
      <c r="BB62" s="5">
        <f>(AW62*0.1+AX62*0.1+AY62*0.15+AZ62*0.2+BA62*0.2)/0.75</f>
        <v>85.325648484848486</v>
      </c>
    </row>
    <row r="63" spans="1:54">
      <c r="A63">
        <v>58255</v>
      </c>
      <c r="B63" s="9"/>
      <c r="C63" s="1">
        <v>88</v>
      </c>
      <c r="D63" s="4">
        <v>50</v>
      </c>
      <c r="E63" s="1">
        <v>30</v>
      </c>
      <c r="F63" s="4">
        <v>39</v>
      </c>
      <c r="G63" s="4">
        <v>9</v>
      </c>
      <c r="H63" s="4">
        <v>96</v>
      </c>
      <c r="I63" s="4">
        <v>50</v>
      </c>
      <c r="J63" s="1">
        <v>30</v>
      </c>
      <c r="K63" s="4">
        <v>50</v>
      </c>
      <c r="L63" s="4">
        <v>10</v>
      </c>
      <c r="M63" s="4">
        <v>10</v>
      </c>
      <c r="N63">
        <v>50</v>
      </c>
      <c r="O63" s="1"/>
      <c r="P63" s="4">
        <v>45</v>
      </c>
      <c r="Q63">
        <v>52.5</v>
      </c>
      <c r="R63">
        <v>11</v>
      </c>
      <c r="S63" s="5">
        <f>Q63+R63</f>
        <v>63.5</v>
      </c>
      <c r="T63" s="6">
        <v>50</v>
      </c>
      <c r="U63" s="6">
        <v>50</v>
      </c>
      <c r="V63">
        <v>30</v>
      </c>
      <c r="W63" s="5">
        <v>5</v>
      </c>
      <c r="X63" s="2">
        <v>39.96</v>
      </c>
      <c r="Y63" s="6"/>
      <c r="Z63" s="6">
        <v>9.5</v>
      </c>
      <c r="AA63">
        <v>30</v>
      </c>
      <c r="AB63" s="4">
        <v>10</v>
      </c>
      <c r="AC63">
        <v>35.75</v>
      </c>
      <c r="AD63">
        <v>50</v>
      </c>
      <c r="AE63">
        <v>30</v>
      </c>
      <c r="AH63">
        <v>5</v>
      </c>
      <c r="AI63">
        <v>27.5</v>
      </c>
      <c r="AJ63" s="10">
        <v>7</v>
      </c>
      <c r="AK63" s="3">
        <f>AI63+5+AJ63</f>
        <v>39.5</v>
      </c>
      <c r="AL63">
        <v>30</v>
      </c>
      <c r="AM63" s="3"/>
      <c r="AN63" s="3"/>
      <c r="AO63" s="4"/>
      <c r="AP63" s="4"/>
      <c r="AQ63" s="4"/>
      <c r="AR63" s="4"/>
      <c r="AS63" s="4"/>
      <c r="AT63" s="4"/>
      <c r="AU63" s="4"/>
      <c r="AV63" s="4"/>
      <c r="AW63" s="5">
        <f>(D63+F63+I63+K63+N63+P63+U63+AC63+T63+X63)/10+(((C63*0.3+E63+J63+O63+V63+AA63+AE63+AF63+AL63)/9)/(3/5))</f>
        <v>84.193222222222218</v>
      </c>
      <c r="AX63" s="5">
        <f>(W63+AH63)/AX$1*100</f>
        <v>100</v>
      </c>
      <c r="AY63" s="5">
        <f>+(G63+H63/2+L63+M63+Y63+Z63+AB63)/AY$1*100</f>
        <v>87.727272727272734</v>
      </c>
      <c r="AZ63" s="5">
        <f>(S63+AK63)/2</f>
        <v>51.5</v>
      </c>
      <c r="BA63" s="5">
        <v>89.5</v>
      </c>
      <c r="BB63" s="5">
        <f>(AW63*0.1+AX63*0.1+AY63*0.15+AZ63*0.2+BA63*0.2)/0.75</f>
        <v>79.704550841750844</v>
      </c>
    </row>
    <row r="64" spans="1:54">
      <c r="A64">
        <v>60396</v>
      </c>
      <c r="B64" s="9"/>
      <c r="C64" s="1">
        <v>99</v>
      </c>
      <c r="D64" s="4">
        <v>50</v>
      </c>
      <c r="E64" s="1">
        <v>30</v>
      </c>
      <c r="F64" s="4">
        <v>28.5</v>
      </c>
      <c r="G64" s="4">
        <v>8</v>
      </c>
      <c r="H64" s="4">
        <v>100</v>
      </c>
      <c r="I64" s="4">
        <v>50</v>
      </c>
      <c r="J64" s="1">
        <v>30</v>
      </c>
      <c r="K64" s="4">
        <v>30</v>
      </c>
      <c r="L64" s="4">
        <v>10</v>
      </c>
      <c r="M64" s="4">
        <v>10</v>
      </c>
      <c r="N64">
        <v>50</v>
      </c>
      <c r="O64" s="1">
        <v>30</v>
      </c>
      <c r="P64" s="4">
        <v>47</v>
      </c>
      <c r="Q64">
        <v>47.5</v>
      </c>
      <c r="R64">
        <v>20</v>
      </c>
      <c r="S64" s="5">
        <f>Q64+R64</f>
        <v>67.5</v>
      </c>
      <c r="T64" s="6">
        <v>50</v>
      </c>
      <c r="U64" s="6">
        <v>50</v>
      </c>
      <c r="W64" s="5">
        <v>4</v>
      </c>
      <c r="X64" s="2">
        <v>26.64</v>
      </c>
      <c r="Y64" s="6">
        <v>10</v>
      </c>
      <c r="Z64" s="6">
        <v>6</v>
      </c>
      <c r="AA64">
        <v>30</v>
      </c>
      <c r="AB64" s="4">
        <v>9</v>
      </c>
      <c r="AC64">
        <v>28</v>
      </c>
      <c r="AD64">
        <v>50</v>
      </c>
      <c r="AE64">
        <v>30</v>
      </c>
      <c r="AF64">
        <v>30</v>
      </c>
      <c r="AH64">
        <v>5</v>
      </c>
      <c r="AI64">
        <v>60</v>
      </c>
      <c r="AJ64" s="7">
        <v>15</v>
      </c>
      <c r="AK64" s="3">
        <f>AI64+5+AJ64</f>
        <v>80</v>
      </c>
      <c r="AL64">
        <v>30</v>
      </c>
      <c r="AM64" s="3"/>
      <c r="AN64" s="3"/>
      <c r="AO64" s="4"/>
      <c r="AP64" s="4"/>
      <c r="AQ64" s="4"/>
      <c r="AR64" s="4"/>
      <c r="AS64" s="4"/>
      <c r="AT64" s="4"/>
      <c r="AU64" s="4"/>
      <c r="AV64" s="4"/>
      <c r="AW64" s="5">
        <f>(D64+F64+I64+K64+N64+P64+U64+AC64+T64+X64)/10+(((C64*0.3+E64+J64+O64+V64+AA64+AE64+AF64+AL64)/9)/(3/5))</f>
        <v>85.402888888888896</v>
      </c>
      <c r="AX64" s="5">
        <f>(W64+AH64)/AX$1*100</f>
        <v>90</v>
      </c>
      <c r="AY64" s="5">
        <f>+(G64+H64/2+L64+M64+Y64+Z64+AB64)/AY$1*100</f>
        <v>93.63636363636364</v>
      </c>
      <c r="AZ64" s="5">
        <f>(S64+AK64)/2</f>
        <v>73.75</v>
      </c>
      <c r="BA64" s="3">
        <v>93.833333333333329</v>
      </c>
      <c r="BB64" s="5">
        <f>(AW64*0.1+AX64*0.1+AY64*0.15+AZ64*0.2+BA64*0.2)/0.75</f>
        <v>86.803213468013453</v>
      </c>
    </row>
    <row r="65" spans="1:54">
      <c r="A65">
        <v>61398</v>
      </c>
      <c r="B65" t="s">
        <v>52</v>
      </c>
      <c r="C65" s="1">
        <v>99</v>
      </c>
      <c r="D65" s="4">
        <v>50</v>
      </c>
      <c r="E65" s="1">
        <v>30</v>
      </c>
      <c r="F65" s="4">
        <v>25</v>
      </c>
      <c r="G65" s="4">
        <v>10</v>
      </c>
      <c r="H65" s="4">
        <v>98</v>
      </c>
      <c r="I65" s="4">
        <v>50</v>
      </c>
      <c r="J65" s="1">
        <v>30</v>
      </c>
      <c r="K65" s="4">
        <v>42</v>
      </c>
      <c r="L65" s="4"/>
      <c r="M65" s="4">
        <v>10</v>
      </c>
      <c r="N65">
        <v>50</v>
      </c>
      <c r="O65" s="1">
        <v>30</v>
      </c>
      <c r="P65" s="4">
        <v>46</v>
      </c>
      <c r="Q65">
        <v>67.5</v>
      </c>
      <c r="R65">
        <v>23</v>
      </c>
      <c r="S65" s="5">
        <f>Q65+R65</f>
        <v>90.5</v>
      </c>
      <c r="T65" s="6">
        <v>50</v>
      </c>
      <c r="U65" s="6"/>
      <c r="V65">
        <v>30</v>
      </c>
      <c r="W65" s="5"/>
      <c r="X65" s="2"/>
      <c r="Y65" s="6">
        <v>10</v>
      </c>
      <c r="Z65" s="6"/>
      <c r="AA65">
        <v>30</v>
      </c>
      <c r="AB65" s="4"/>
      <c r="AC65">
        <v>15</v>
      </c>
      <c r="AD65">
        <v>50</v>
      </c>
      <c r="AE65">
        <v>30</v>
      </c>
      <c r="AF65">
        <v>30</v>
      </c>
      <c r="AH65">
        <v>5</v>
      </c>
      <c r="AI65">
        <v>62.5</v>
      </c>
      <c r="AJ65" s="7">
        <v>22</v>
      </c>
      <c r="AK65" s="3">
        <f>AI65+5+AJ65</f>
        <v>89.5</v>
      </c>
      <c r="AL65">
        <v>30</v>
      </c>
      <c r="AM65" s="3"/>
      <c r="AN65" s="3"/>
      <c r="AO65" s="4"/>
      <c r="AP65" s="4"/>
      <c r="AQ65" s="4"/>
      <c r="AR65" s="4"/>
      <c r="AS65" s="4"/>
      <c r="AT65" s="4"/>
      <c r="AU65" s="4"/>
      <c r="AV65" s="4"/>
      <c r="AW65" s="5">
        <f>(D65+F65+I65+K65+N65+P65+U65+AC65+T65+X65)/10+(((C65*0.3+E65+J65+O65+V65+AA65+AE65+AF65+AL65)/9)/(3/5))</f>
        <v>82.74444444444444</v>
      </c>
      <c r="AX65" s="5">
        <f>(W65+AH65)/AX$1*100</f>
        <v>50</v>
      </c>
      <c r="AY65" s="5">
        <f>+(G65+H65/2+L65+M65+Y65+Z65+AB65)/AY$1*100</f>
        <v>71.818181818181813</v>
      </c>
      <c r="AZ65" s="5">
        <f>(S65+AK65)/2</f>
        <v>90</v>
      </c>
      <c r="BA65" s="3">
        <v>87.75</v>
      </c>
      <c r="BB65" s="5">
        <f>(AW65*0.1+AX65*0.1+AY65*0.15+AZ65*0.2+BA65*0.2)/0.75</f>
        <v>79.46289562289563</v>
      </c>
    </row>
    <row r="66" spans="1:54">
      <c r="A66">
        <v>62453</v>
      </c>
      <c r="B66" t="s">
        <v>52</v>
      </c>
      <c r="C66" s="1">
        <v>88</v>
      </c>
      <c r="D66" s="4">
        <v>50</v>
      </c>
      <c r="E66" s="1">
        <v>30</v>
      </c>
      <c r="F66" s="4">
        <v>33</v>
      </c>
      <c r="G66" s="4">
        <v>8</v>
      </c>
      <c r="H66" s="4">
        <v>81</v>
      </c>
      <c r="I66" s="4">
        <v>50</v>
      </c>
      <c r="J66" s="1">
        <v>30</v>
      </c>
      <c r="K66" s="4">
        <v>31</v>
      </c>
      <c r="L66" s="4">
        <v>10</v>
      </c>
      <c r="M66" s="4">
        <v>10</v>
      </c>
      <c r="N66">
        <v>50</v>
      </c>
      <c r="O66" s="1">
        <v>30</v>
      </c>
      <c r="P66" s="4">
        <v>31</v>
      </c>
      <c r="Q66">
        <v>35</v>
      </c>
      <c r="R66">
        <v>17</v>
      </c>
      <c r="S66" s="5">
        <f>Q66+R66</f>
        <v>52</v>
      </c>
      <c r="T66" s="6">
        <v>50</v>
      </c>
      <c r="U66" s="6">
        <v>50</v>
      </c>
      <c r="V66">
        <v>30</v>
      </c>
      <c r="W66" s="5">
        <v>5</v>
      </c>
      <c r="X66" s="2">
        <v>36.659999999999997</v>
      </c>
      <c r="Y66" s="6">
        <v>10</v>
      </c>
      <c r="Z66" s="6">
        <v>5.5</v>
      </c>
      <c r="AA66">
        <v>30</v>
      </c>
      <c r="AB66" s="4">
        <v>8</v>
      </c>
      <c r="AC66">
        <v>20.75</v>
      </c>
      <c r="AD66">
        <v>50</v>
      </c>
      <c r="AE66">
        <v>30</v>
      </c>
      <c r="AF66">
        <v>30</v>
      </c>
      <c r="AH66">
        <v>5</v>
      </c>
      <c r="AI66">
        <v>52.5</v>
      </c>
      <c r="AJ66" s="7">
        <v>14</v>
      </c>
      <c r="AK66" s="3">
        <f>AI66+5+AJ66</f>
        <v>71.5</v>
      </c>
      <c r="AL66">
        <v>30</v>
      </c>
      <c r="AM66" s="3"/>
      <c r="AN66" s="3"/>
      <c r="AO66" s="4"/>
      <c r="AP66" s="4"/>
      <c r="AQ66" s="4"/>
      <c r="AR66" s="4"/>
      <c r="AS66" s="4"/>
      <c r="AT66" s="4"/>
      <c r="AU66" s="4"/>
      <c r="AV66" s="4"/>
      <c r="AW66" s="5">
        <f>(D66+F66+I66+K66+N66+P66+U66+AC66+T66+X66)/10+(((C66*0.3+E66+J66+O66+V66+AA66+AE66+AF66+AL66)/9)/(3/5))</f>
        <v>89.574333333333328</v>
      </c>
      <c r="AX66" s="5">
        <f>(W66+AH66)/AX$1*100</f>
        <v>100</v>
      </c>
      <c r="AY66" s="5">
        <f>+(G66+H66/2+L66+M66+Y66+Z66+AB66)/AY$1*100</f>
        <v>83.636363636363626</v>
      </c>
      <c r="AZ66" s="5">
        <f>(S66+AK66)/2</f>
        <v>61.75</v>
      </c>
      <c r="BA66" s="5">
        <v>88</v>
      </c>
      <c r="BB66" s="5">
        <f>(AW66*0.1+AX66*0.1+AY66*0.15+AZ66*0.2+BA66*0.2)/0.75</f>
        <v>81.937183838383845</v>
      </c>
    </row>
    <row r="67" spans="1:54">
      <c r="A67">
        <v>62631</v>
      </c>
      <c r="B67" t="s">
        <v>52</v>
      </c>
      <c r="C67" s="1">
        <v>99</v>
      </c>
      <c r="D67" s="4">
        <v>50</v>
      </c>
      <c r="E67" s="1">
        <v>0</v>
      </c>
      <c r="F67" s="4">
        <v>38</v>
      </c>
      <c r="G67" s="4">
        <v>7</v>
      </c>
      <c r="H67" s="4">
        <v>64</v>
      </c>
      <c r="I67" s="4">
        <v>50</v>
      </c>
      <c r="J67" s="1">
        <v>30</v>
      </c>
      <c r="K67" s="4">
        <v>48</v>
      </c>
      <c r="L67" s="4"/>
      <c r="M67" s="4">
        <v>10</v>
      </c>
      <c r="N67" s="4">
        <v>50</v>
      </c>
      <c r="O67" s="1">
        <v>30</v>
      </c>
      <c r="P67" s="4">
        <v>38</v>
      </c>
      <c r="Q67">
        <v>55</v>
      </c>
      <c r="R67">
        <v>18</v>
      </c>
      <c r="S67" s="5">
        <f>Q67+R67</f>
        <v>73</v>
      </c>
      <c r="T67" s="6">
        <v>50</v>
      </c>
      <c r="U67" s="6">
        <v>50</v>
      </c>
      <c r="V67">
        <v>30</v>
      </c>
      <c r="W67" s="5">
        <v>5</v>
      </c>
      <c r="X67" s="2">
        <v>29.97</v>
      </c>
      <c r="Y67" s="6">
        <v>10</v>
      </c>
      <c r="Z67" s="6">
        <v>4.5</v>
      </c>
      <c r="AA67">
        <v>30</v>
      </c>
      <c r="AB67" s="4">
        <v>7</v>
      </c>
      <c r="AC67">
        <v>22</v>
      </c>
      <c r="AD67">
        <v>50</v>
      </c>
      <c r="AE67">
        <v>30</v>
      </c>
      <c r="AF67">
        <v>30</v>
      </c>
      <c r="AH67">
        <v>5</v>
      </c>
      <c r="AI67">
        <v>52.5</v>
      </c>
      <c r="AJ67" s="7">
        <v>14</v>
      </c>
      <c r="AK67" s="3">
        <f>AI67+5+AJ67</f>
        <v>71.5</v>
      </c>
      <c r="AM67" s="3"/>
      <c r="AN67" s="3"/>
      <c r="AO67" s="4"/>
      <c r="AP67" s="4"/>
      <c r="AQ67" s="4"/>
      <c r="AR67" s="4"/>
      <c r="AS67" s="4"/>
      <c r="AT67" s="4"/>
      <c r="AU67" s="4"/>
      <c r="AV67" s="4"/>
      <c r="AW67" s="5">
        <f>(D67+F67+I67+K67+N67+P67+U67+AC67+T67+X67)/10+(((C67*0.3+E67+J67+O67+V67+AA67+AE67+AF67+AL67)/9)/(3/5))</f>
        <v>81.430333333333323</v>
      </c>
      <c r="AX67" s="5">
        <f>(W67+AH67)/AX$1*100</f>
        <v>100</v>
      </c>
      <c r="AY67" s="5">
        <f>+(G67+H67/2+L67+M67+Y67+Z67+AB67)/AY$1*100</f>
        <v>64.090909090909093</v>
      </c>
      <c r="AZ67" s="5">
        <f>(S67+AK67)/2</f>
        <v>72.25</v>
      </c>
      <c r="BA67" s="5">
        <v>91.777777777777771</v>
      </c>
      <c r="BB67" s="5">
        <f>(AW67*0.1+AX67*0.1+AY67*0.15+AZ67*0.2+BA67*0.2)/0.75</f>
        <v>80.749633670033674</v>
      </c>
    </row>
    <row r="68" spans="1:54">
      <c r="A68">
        <v>63444</v>
      </c>
      <c r="B68" s="9"/>
      <c r="C68" s="1">
        <v>99</v>
      </c>
      <c r="D68" s="4">
        <v>50</v>
      </c>
      <c r="E68" s="1">
        <v>30</v>
      </c>
      <c r="F68" s="4">
        <v>29</v>
      </c>
      <c r="G68" s="4">
        <v>10</v>
      </c>
      <c r="H68" s="4">
        <v>95</v>
      </c>
      <c r="I68" s="4">
        <v>50</v>
      </c>
      <c r="J68" s="1">
        <v>30</v>
      </c>
      <c r="K68" s="4">
        <v>46</v>
      </c>
      <c r="L68" s="4">
        <v>10</v>
      </c>
      <c r="M68" s="4">
        <v>10</v>
      </c>
      <c r="N68">
        <v>50</v>
      </c>
      <c r="O68" s="1">
        <v>30</v>
      </c>
      <c r="P68" s="4">
        <v>49</v>
      </c>
      <c r="Q68">
        <v>60</v>
      </c>
      <c r="R68">
        <v>21</v>
      </c>
      <c r="S68" s="5">
        <f>Q68+R68</f>
        <v>81</v>
      </c>
      <c r="T68" s="6">
        <v>50</v>
      </c>
      <c r="U68" s="6">
        <v>50</v>
      </c>
      <c r="V68">
        <v>30</v>
      </c>
      <c r="W68" s="5">
        <v>5</v>
      </c>
      <c r="X68" s="2">
        <v>39.96</v>
      </c>
      <c r="Y68" s="6">
        <v>10</v>
      </c>
      <c r="Z68" s="6">
        <v>9.5</v>
      </c>
      <c r="AA68">
        <v>30</v>
      </c>
      <c r="AB68" s="4">
        <v>10</v>
      </c>
      <c r="AC68">
        <v>37.25</v>
      </c>
      <c r="AD68">
        <v>50</v>
      </c>
      <c r="AE68">
        <v>30</v>
      </c>
      <c r="AF68">
        <v>30</v>
      </c>
      <c r="AH68">
        <v>5</v>
      </c>
      <c r="AI68">
        <v>45</v>
      </c>
      <c r="AJ68" s="7">
        <v>12</v>
      </c>
      <c r="AK68" s="3">
        <f>AI68+5+AJ68</f>
        <v>62</v>
      </c>
      <c r="AL68">
        <v>30</v>
      </c>
      <c r="AM68" s="3"/>
      <c r="AN68" s="3"/>
      <c r="AO68" s="4"/>
      <c r="AP68" s="4"/>
      <c r="AQ68" s="4"/>
      <c r="AR68" s="4"/>
      <c r="AS68" s="4"/>
      <c r="AT68" s="4"/>
      <c r="AU68" s="4"/>
      <c r="AV68" s="4"/>
      <c r="AW68" s="5">
        <f>(D68+F68+I68+K68+N68+P68+U68+AC68+T68+X68)/10+(((C68*0.3+E68+J68+O68+V68+AA68+AE68+AF68+AL68)/9)/(3/5))</f>
        <v>95.065444444444438</v>
      </c>
      <c r="AX68" s="5">
        <f>(W68+AH68)/AX$1*100</f>
        <v>100</v>
      </c>
      <c r="AY68" s="5">
        <f>+(G68+H68/2+L68+M68+Y68+Z68+AB68)/AY$1*100</f>
        <v>97.27272727272728</v>
      </c>
      <c r="AZ68" s="5">
        <f>(S68+AK68)/2</f>
        <v>71.5</v>
      </c>
      <c r="BA68" s="5">
        <v>83.777777777777771</v>
      </c>
      <c r="BB68" s="5">
        <f>(AW68*0.1+AX68*0.1+AY68*0.15+AZ68*0.2+BA68*0.2)/0.75</f>
        <v>86.870678787878788</v>
      </c>
    </row>
    <row r="69" spans="1:54">
      <c r="A69">
        <v>66877</v>
      </c>
      <c r="B69" t="s">
        <v>52</v>
      </c>
      <c r="C69" s="1">
        <v>99</v>
      </c>
      <c r="D69" s="4">
        <v>50</v>
      </c>
      <c r="E69" s="1">
        <v>30</v>
      </c>
      <c r="F69" s="4">
        <v>35</v>
      </c>
      <c r="G69" s="4">
        <v>10</v>
      </c>
      <c r="H69" s="4">
        <v>92</v>
      </c>
      <c r="I69" s="4">
        <v>50</v>
      </c>
      <c r="J69" s="1">
        <v>30</v>
      </c>
      <c r="K69" s="4">
        <v>37</v>
      </c>
      <c r="L69" s="4">
        <v>10</v>
      </c>
      <c r="M69" s="4">
        <v>10</v>
      </c>
      <c r="N69">
        <v>50</v>
      </c>
      <c r="O69" s="1">
        <v>30</v>
      </c>
      <c r="P69" s="4">
        <v>46</v>
      </c>
      <c r="Q69">
        <v>37.5</v>
      </c>
      <c r="R69">
        <v>18</v>
      </c>
      <c r="S69" s="5">
        <f>Q69+R69</f>
        <v>55.5</v>
      </c>
      <c r="T69" s="6">
        <v>50</v>
      </c>
      <c r="U69" s="6">
        <v>50</v>
      </c>
      <c r="V69">
        <v>30</v>
      </c>
      <c r="W69" s="5">
        <v>4</v>
      </c>
      <c r="X69" s="2">
        <v>23.31</v>
      </c>
      <c r="Y69" s="6">
        <v>10</v>
      </c>
      <c r="Z69" s="6">
        <v>8</v>
      </c>
      <c r="AA69">
        <v>30</v>
      </c>
      <c r="AB69" s="4">
        <v>7</v>
      </c>
      <c r="AC69">
        <v>31.5</v>
      </c>
      <c r="AD69">
        <v>50</v>
      </c>
      <c r="AE69">
        <v>30</v>
      </c>
      <c r="AF69">
        <v>30</v>
      </c>
      <c r="AH69">
        <v>5</v>
      </c>
      <c r="AI69">
        <v>52.5</v>
      </c>
      <c r="AJ69" s="7">
        <v>13</v>
      </c>
      <c r="AK69" s="3">
        <f>AI69+5+AJ69</f>
        <v>70.5</v>
      </c>
      <c r="AL69">
        <v>30</v>
      </c>
      <c r="AM69" s="3"/>
      <c r="AN69" s="3"/>
      <c r="AO69" s="4"/>
      <c r="AP69" s="4"/>
      <c r="AQ69" s="4"/>
      <c r="AR69" s="4"/>
      <c r="AS69" s="4"/>
      <c r="AT69" s="4"/>
      <c r="AU69" s="4"/>
      <c r="AV69" s="4"/>
      <c r="AW69" s="5">
        <f>(D69+F69+I69+K69+N69+P69+U69+AC69+T69+X69)/10+(((C69*0.3+E69+J69+O69+V69+AA69+AE69+AF69+AL69)/9)/(3/5))</f>
        <v>92.225444444444435</v>
      </c>
      <c r="AX69" s="5">
        <f>(W69+AH69)/AX$1*100</f>
        <v>90</v>
      </c>
      <c r="AY69" s="5">
        <f>+(G69+H69/2+L69+M69+Y69+Z69+AB69)/AY$1*100</f>
        <v>91.818181818181827</v>
      </c>
      <c r="AZ69" s="5">
        <f>(S69+AK69)/2</f>
        <v>63</v>
      </c>
      <c r="BA69" s="5">
        <v>93.333333333333329</v>
      </c>
      <c r="BB69" s="5">
        <f>(AW69*0.1+AX69*0.1+AY69*0.15+AZ69*0.2+BA69*0.2)/0.75</f>
        <v>84.349251178451183</v>
      </c>
    </row>
    <row r="70" spans="1:54">
      <c r="A70">
        <v>67859</v>
      </c>
      <c r="B70" t="s">
        <v>52</v>
      </c>
      <c r="C70" s="1">
        <v>88</v>
      </c>
      <c r="D70" s="4">
        <v>50</v>
      </c>
      <c r="E70" s="1">
        <v>30</v>
      </c>
      <c r="F70" s="4">
        <v>37.5</v>
      </c>
      <c r="G70" s="4">
        <v>10</v>
      </c>
      <c r="H70" s="4">
        <v>100</v>
      </c>
      <c r="I70" s="4">
        <v>50</v>
      </c>
      <c r="J70" s="1">
        <v>30</v>
      </c>
      <c r="K70" s="4">
        <v>50</v>
      </c>
      <c r="L70" s="4">
        <v>10</v>
      </c>
      <c r="M70" s="4">
        <v>10</v>
      </c>
      <c r="N70">
        <v>50</v>
      </c>
      <c r="O70" s="1">
        <v>30</v>
      </c>
      <c r="P70" s="4">
        <v>48</v>
      </c>
      <c r="Q70">
        <v>70</v>
      </c>
      <c r="R70">
        <v>30</v>
      </c>
      <c r="S70" s="5">
        <f>Q70+R70</f>
        <v>100</v>
      </c>
      <c r="T70" s="6">
        <v>50</v>
      </c>
      <c r="U70" s="6">
        <v>50</v>
      </c>
      <c r="W70" s="5">
        <v>5</v>
      </c>
      <c r="X70" s="2">
        <v>29.97</v>
      </c>
      <c r="Y70" s="6">
        <v>10</v>
      </c>
      <c r="Z70" s="6">
        <v>9.5</v>
      </c>
      <c r="AA70">
        <v>25</v>
      </c>
      <c r="AB70" s="4">
        <v>10</v>
      </c>
      <c r="AC70">
        <v>39.75</v>
      </c>
      <c r="AD70">
        <v>50</v>
      </c>
      <c r="AE70">
        <v>30</v>
      </c>
      <c r="AF70">
        <v>30</v>
      </c>
      <c r="AH70">
        <v>4</v>
      </c>
      <c r="AI70">
        <v>65</v>
      </c>
      <c r="AJ70" s="7">
        <v>25</v>
      </c>
      <c r="AK70" s="3">
        <f>AI70+5+AJ70</f>
        <v>95</v>
      </c>
      <c r="AL70">
        <v>30</v>
      </c>
      <c r="AM70" s="3"/>
      <c r="AN70" s="3"/>
      <c r="AO70" s="4"/>
      <c r="AP70" s="4"/>
      <c r="AQ70" s="4"/>
      <c r="AR70" s="4"/>
      <c r="AS70" s="4"/>
      <c r="AT70" s="4"/>
      <c r="AU70" s="4"/>
      <c r="AV70" s="4"/>
      <c r="AW70" s="5">
        <f>(D70+F70+I70+K70+N70+P70+U70+AC70+T70+X70)/10+(((C70*0.3+E70+J70+O70+V70+AA70+AE70+AF70+AL70)/9)/(3/5))</f>
        <v>88.373851851851867</v>
      </c>
      <c r="AX70" s="5">
        <f>(W70+AH70)/AX$1*100</f>
        <v>90</v>
      </c>
      <c r="AY70" s="5">
        <f>+(G70+H70/2+L70+M70+Y70+Z70+AB70)/AY$1*100</f>
        <v>99.545454545454547</v>
      </c>
      <c r="AZ70" s="5">
        <f>(S70+AK70)/2</f>
        <v>97.5</v>
      </c>
      <c r="BA70" s="3">
        <v>94.25</v>
      </c>
      <c r="BB70" s="5">
        <f>(AW70*0.1+AX70*0.1+AY70*0.15+AZ70*0.2+BA70*0.2)/0.75</f>
        <v>94.82560448933782</v>
      </c>
    </row>
    <row r="71" spans="1:54">
      <c r="A71">
        <v>69001</v>
      </c>
      <c r="B71" s="8"/>
      <c r="C71" s="1">
        <v>88</v>
      </c>
      <c r="D71" s="4">
        <v>50</v>
      </c>
      <c r="E71" s="1">
        <v>30</v>
      </c>
      <c r="F71" s="4">
        <v>42</v>
      </c>
      <c r="G71" s="4">
        <v>10</v>
      </c>
      <c r="H71" s="4">
        <v>99</v>
      </c>
      <c r="I71" s="4">
        <v>50</v>
      </c>
      <c r="J71" s="1">
        <v>30</v>
      </c>
      <c r="K71" s="4">
        <v>50</v>
      </c>
      <c r="L71" s="4">
        <v>10</v>
      </c>
      <c r="M71" s="4">
        <v>10</v>
      </c>
      <c r="N71" s="4">
        <v>50</v>
      </c>
      <c r="O71" s="1">
        <v>30</v>
      </c>
      <c r="P71" s="4">
        <v>46</v>
      </c>
      <c r="Q71">
        <v>52.5</v>
      </c>
      <c r="R71">
        <v>21</v>
      </c>
      <c r="S71" s="5">
        <f>Q71+R71</f>
        <v>73.5</v>
      </c>
      <c r="T71" s="6">
        <v>50</v>
      </c>
      <c r="U71" s="6">
        <v>50</v>
      </c>
      <c r="V71">
        <v>30</v>
      </c>
      <c r="W71" s="5">
        <v>5</v>
      </c>
      <c r="X71" s="2">
        <v>29.97</v>
      </c>
      <c r="Y71" s="6">
        <v>10</v>
      </c>
      <c r="Z71" s="6">
        <v>8.5</v>
      </c>
      <c r="AA71">
        <v>30</v>
      </c>
      <c r="AB71" s="4">
        <v>10</v>
      </c>
      <c r="AC71">
        <v>31.5</v>
      </c>
      <c r="AD71">
        <v>50</v>
      </c>
      <c r="AE71">
        <v>30</v>
      </c>
      <c r="AF71">
        <v>30</v>
      </c>
      <c r="AH71">
        <v>5</v>
      </c>
      <c r="AI71">
        <v>62.5</v>
      </c>
      <c r="AJ71" s="7">
        <v>11</v>
      </c>
      <c r="AK71" s="3">
        <f>AI71+5+AJ71</f>
        <v>78.5</v>
      </c>
      <c r="AL71">
        <v>30</v>
      </c>
      <c r="AM71" s="3"/>
      <c r="AN71" s="3"/>
      <c r="AO71" s="4"/>
      <c r="AP71" s="4"/>
      <c r="AQ71" s="4"/>
      <c r="AR71" s="4"/>
      <c r="AS71" s="4"/>
      <c r="AT71" s="4"/>
      <c r="AU71" s="4"/>
      <c r="AV71" s="4"/>
      <c r="AW71" s="5">
        <f>(D71+F71+I71+K71+N71+P71+U71+AC71+T71+X71)/10+(((C71*0.3+E71+J71+O71+V71+AA71+AE71+AF71+AL71)/9)/(3/5))</f>
        <v>94.280333333333331</v>
      </c>
      <c r="AX71" s="5">
        <f>(W71+AH71)/AX$1*100</f>
        <v>100</v>
      </c>
      <c r="AY71" s="5">
        <f>+(G71+H71/2+L71+M71+Y71+Z71+AB71)/AY$1*100</f>
        <v>98.181818181818187</v>
      </c>
      <c r="AZ71" s="5">
        <f>(S71+AK71)/2</f>
        <v>76</v>
      </c>
      <c r="BA71" s="5">
        <v>95.333333333333329</v>
      </c>
      <c r="BB71" s="5">
        <f>(AW71*0.1+AX71*0.1+AY71*0.15+AZ71*0.2+BA71*0.2)/0.75</f>
        <v>91.229296969696975</v>
      </c>
    </row>
    <row r="72" spans="1:54">
      <c r="A72">
        <v>71527</v>
      </c>
      <c r="B72" t="s">
        <v>52</v>
      </c>
      <c r="C72" s="1">
        <v>98</v>
      </c>
      <c r="D72" s="4">
        <v>50</v>
      </c>
      <c r="E72" s="1">
        <v>30</v>
      </c>
      <c r="F72" s="4">
        <v>42</v>
      </c>
      <c r="G72" s="4"/>
      <c r="H72" s="4">
        <v>90</v>
      </c>
      <c r="I72" s="4">
        <v>50</v>
      </c>
      <c r="J72" s="1">
        <v>30</v>
      </c>
      <c r="K72" s="4">
        <v>46</v>
      </c>
      <c r="L72" s="4">
        <v>10</v>
      </c>
      <c r="M72" s="4">
        <v>10</v>
      </c>
      <c r="N72">
        <v>50</v>
      </c>
      <c r="O72" s="1">
        <v>30</v>
      </c>
      <c r="P72" s="4">
        <v>48</v>
      </c>
      <c r="Q72">
        <v>65</v>
      </c>
      <c r="R72">
        <v>21</v>
      </c>
      <c r="S72" s="5">
        <f>Q72+R72</f>
        <v>86</v>
      </c>
      <c r="T72" s="6">
        <v>50</v>
      </c>
      <c r="U72" s="6">
        <v>50</v>
      </c>
      <c r="V72">
        <v>30</v>
      </c>
      <c r="W72" s="5">
        <v>4</v>
      </c>
      <c r="X72" s="2">
        <v>36.630000000000003</v>
      </c>
      <c r="Y72" s="6">
        <v>10</v>
      </c>
      <c r="Z72" s="6">
        <v>8</v>
      </c>
      <c r="AA72">
        <v>30</v>
      </c>
      <c r="AB72" s="4">
        <v>10</v>
      </c>
      <c r="AC72">
        <v>30.25</v>
      </c>
      <c r="AD72">
        <v>50</v>
      </c>
      <c r="AE72">
        <v>30</v>
      </c>
      <c r="AF72">
        <v>30</v>
      </c>
      <c r="AH72">
        <v>5</v>
      </c>
      <c r="AI72">
        <v>52.5</v>
      </c>
      <c r="AJ72" s="7">
        <v>13</v>
      </c>
      <c r="AK72" s="3">
        <f>AI72+5+AJ72</f>
        <v>70.5</v>
      </c>
      <c r="AL72">
        <v>30</v>
      </c>
      <c r="AM72" s="3"/>
      <c r="AN72" s="3"/>
      <c r="AO72" s="4"/>
      <c r="AP72" s="4"/>
      <c r="AQ72" s="4"/>
      <c r="AR72" s="4"/>
      <c r="AS72" s="4"/>
      <c r="AT72" s="4"/>
      <c r="AU72" s="4"/>
      <c r="AV72" s="4"/>
      <c r="AW72" s="5">
        <f>(D72+F72+I72+K72+N72+P72+U72+AC72+T72+X72)/10+(((C72*0.3+E72+J72+O72+V72+AA72+AE72+AF72+AL72)/9)/(3/5))</f>
        <v>95.176888888888882</v>
      </c>
      <c r="AX72" s="5">
        <f>(W72+AH72)/AX$1*100</f>
        <v>90</v>
      </c>
      <c r="AY72" s="5">
        <f>+(G72+H72/2+L72+M72+Y72+Z72+AB72)/AY$1*100</f>
        <v>84.545454545454547</v>
      </c>
      <c r="AZ72" s="5">
        <f>(S72+AK72)/2</f>
        <v>78.25</v>
      </c>
      <c r="BA72" s="5">
        <v>90.75</v>
      </c>
      <c r="BB72" s="5">
        <f>(AW72*0.1+AX72*0.1+AY72*0.15+AZ72*0.2+BA72*0.2)/0.75</f>
        <v>86.666009427609424</v>
      </c>
    </row>
    <row r="73" spans="1:54">
      <c r="A73">
        <v>72895</v>
      </c>
      <c r="B73" t="s">
        <v>52</v>
      </c>
      <c r="C73" s="1">
        <v>88</v>
      </c>
      <c r="D73" s="4">
        <v>50</v>
      </c>
      <c r="E73" s="1">
        <v>30</v>
      </c>
      <c r="F73" s="4">
        <v>31.5</v>
      </c>
      <c r="G73" s="4">
        <v>9</v>
      </c>
      <c r="H73" s="4">
        <v>99</v>
      </c>
      <c r="I73" s="4">
        <v>50</v>
      </c>
      <c r="J73" s="1">
        <v>30</v>
      </c>
      <c r="K73" s="4">
        <v>46</v>
      </c>
      <c r="L73" s="4">
        <v>10</v>
      </c>
      <c r="M73" s="4">
        <v>10</v>
      </c>
      <c r="N73">
        <v>50</v>
      </c>
      <c r="O73" s="1">
        <v>30</v>
      </c>
      <c r="P73" s="4">
        <v>49</v>
      </c>
      <c r="Q73">
        <v>67.5</v>
      </c>
      <c r="R73">
        <v>30</v>
      </c>
      <c r="S73" s="5">
        <f>Q73+R73</f>
        <v>97.5</v>
      </c>
      <c r="T73" s="6">
        <v>50</v>
      </c>
      <c r="U73" s="6">
        <v>50</v>
      </c>
      <c r="V73">
        <v>30</v>
      </c>
      <c r="W73" s="5">
        <v>4</v>
      </c>
      <c r="X73" s="2">
        <v>36.630000000000003</v>
      </c>
      <c r="Y73" s="6">
        <v>10</v>
      </c>
      <c r="Z73" s="6">
        <v>9</v>
      </c>
      <c r="AA73">
        <v>30</v>
      </c>
      <c r="AB73" s="4">
        <v>10</v>
      </c>
      <c r="AC73">
        <v>38.25</v>
      </c>
      <c r="AD73">
        <v>50</v>
      </c>
      <c r="AE73">
        <v>30</v>
      </c>
      <c r="AF73">
        <v>30</v>
      </c>
      <c r="AH73">
        <v>5</v>
      </c>
      <c r="AI73">
        <v>62.5</v>
      </c>
      <c r="AJ73" s="7">
        <v>14</v>
      </c>
      <c r="AK73" s="3">
        <f>AI73+5+AJ73</f>
        <v>81.5</v>
      </c>
      <c r="AL73">
        <v>30</v>
      </c>
      <c r="AM73" s="3"/>
      <c r="AN73" s="3"/>
      <c r="AO73" s="4"/>
      <c r="AP73" s="4"/>
      <c r="AQ73" s="4"/>
      <c r="AR73" s="4"/>
      <c r="AS73" s="4"/>
      <c r="AT73" s="4"/>
      <c r="AU73" s="4"/>
      <c r="AV73" s="4"/>
      <c r="AW73" s="5">
        <f>(D73+F73+I73+K73+N73+P73+U73+AC73+T73+X73)/10+(((C73*0.3+E73+J73+O73+V73+AA73+AE73+AF73+AL73)/9)/(3/5))</f>
        <v>94.47133333333332</v>
      </c>
      <c r="AX73" s="5">
        <f>(W73+AH73)/AX$1*100</f>
        <v>90</v>
      </c>
      <c r="AY73" s="5">
        <f>+(G73+H73/2+L73+M73+Y73+Z73+AB73)/AY$1*100</f>
        <v>97.727272727272734</v>
      </c>
      <c r="AZ73" s="5">
        <f>(S73+AK73)/2</f>
        <v>89.5</v>
      </c>
      <c r="BA73" s="3">
        <v>74.333333333333329</v>
      </c>
      <c r="BB73" s="5">
        <f>(AW73*0.1+AX73*0.1+AY73*0.15+AZ73*0.2+BA73*0.2)/0.75</f>
        <v>87.830521212121241</v>
      </c>
    </row>
    <row r="74" spans="1:54">
      <c r="A74">
        <v>72997</v>
      </c>
      <c r="B74" t="s">
        <v>52</v>
      </c>
      <c r="C74" s="1">
        <v>98</v>
      </c>
      <c r="D74" s="4">
        <v>50</v>
      </c>
      <c r="E74" s="1">
        <v>0</v>
      </c>
      <c r="F74" s="4">
        <v>29</v>
      </c>
      <c r="G74" s="4">
        <v>10</v>
      </c>
      <c r="H74" s="4">
        <v>99</v>
      </c>
      <c r="I74" s="4">
        <v>50</v>
      </c>
      <c r="J74" s="1">
        <v>30</v>
      </c>
      <c r="K74" s="4">
        <v>42</v>
      </c>
      <c r="L74" s="4">
        <v>10</v>
      </c>
      <c r="M74" s="4">
        <v>10</v>
      </c>
      <c r="N74">
        <v>50</v>
      </c>
      <c r="O74" s="1">
        <v>30</v>
      </c>
      <c r="P74" s="4">
        <v>46</v>
      </c>
      <c r="Q74">
        <v>50</v>
      </c>
      <c r="R74">
        <v>8</v>
      </c>
      <c r="S74" s="5">
        <f>Q74+R74</f>
        <v>58</v>
      </c>
      <c r="T74" s="6">
        <v>50</v>
      </c>
      <c r="U74" s="6">
        <v>50</v>
      </c>
      <c r="V74">
        <v>30</v>
      </c>
      <c r="W74" s="5">
        <v>5</v>
      </c>
      <c r="X74" s="2">
        <v>23.31</v>
      </c>
      <c r="Y74" s="6"/>
      <c r="Z74" s="6">
        <v>2</v>
      </c>
      <c r="AA74">
        <v>30</v>
      </c>
      <c r="AB74" s="4">
        <v>3.5</v>
      </c>
      <c r="AC74">
        <v>21.25</v>
      </c>
      <c r="AD74">
        <v>50</v>
      </c>
      <c r="AE74">
        <v>30</v>
      </c>
      <c r="AF74">
        <v>30</v>
      </c>
      <c r="AH74">
        <v>5</v>
      </c>
      <c r="AI74">
        <v>45</v>
      </c>
      <c r="AJ74" s="10">
        <v>8</v>
      </c>
      <c r="AK74" s="3">
        <f>AI74+5+AJ74</f>
        <v>58</v>
      </c>
      <c r="AL74">
        <v>30</v>
      </c>
      <c r="AM74" s="3"/>
      <c r="AN74" s="3"/>
      <c r="AO74" s="4"/>
      <c r="AP74" s="4"/>
      <c r="AQ74" s="4"/>
      <c r="AR74" s="4"/>
      <c r="AS74" s="4"/>
      <c r="AT74" s="4"/>
      <c r="AU74" s="4"/>
      <c r="AV74" s="4"/>
      <c r="AW74" s="5">
        <f>(D74+F74+I74+K74+N74+P74+U74+AC74+T74+X74)/10+(((C74*0.3+E74+J74+O74+V74+AA74+AE74+AF74+AL74)/9)/(3/5))</f>
        <v>85.489333333333335</v>
      </c>
      <c r="AX74" s="5">
        <f>(W74+AH74)/AX$1*100</f>
        <v>100</v>
      </c>
      <c r="AY74" s="5">
        <f>+(G74+H74/2+L74+M74+Y74+Z74+AB74)/AY$1*100</f>
        <v>77.272727272727266</v>
      </c>
      <c r="AZ74" s="5">
        <f>(S74+AK74)/2</f>
        <v>58</v>
      </c>
      <c r="BA74" s="5">
        <v>90.222222222222229</v>
      </c>
      <c r="BB74" s="5">
        <f>(AW74*0.1+AX74*0.1+AY74*0.15+AZ74*0.2+BA74*0.2)/0.75</f>
        <v>79.712382491582503</v>
      </c>
    </row>
    <row r="75" spans="1:54">
      <c r="A75">
        <v>80128</v>
      </c>
      <c r="B75" t="s">
        <v>52</v>
      </c>
      <c r="C75" s="1">
        <v>99</v>
      </c>
      <c r="D75" s="4">
        <v>50</v>
      </c>
      <c r="E75" s="1">
        <v>30</v>
      </c>
      <c r="F75" s="4">
        <v>33</v>
      </c>
      <c r="G75" s="4">
        <v>9</v>
      </c>
      <c r="H75" s="4">
        <v>95</v>
      </c>
      <c r="I75" s="4">
        <v>50</v>
      </c>
      <c r="J75" s="1">
        <v>30</v>
      </c>
      <c r="K75" s="4">
        <v>38</v>
      </c>
      <c r="L75" s="4">
        <v>10</v>
      </c>
      <c r="M75" s="4">
        <v>10</v>
      </c>
      <c r="N75" s="4"/>
      <c r="O75" s="1">
        <v>30</v>
      </c>
      <c r="P75" s="4">
        <v>48</v>
      </c>
      <c r="Q75">
        <v>57.5</v>
      </c>
      <c r="R75">
        <v>27</v>
      </c>
      <c r="S75" s="5">
        <f>Q75+R75</f>
        <v>84.5</v>
      </c>
      <c r="T75" s="6">
        <v>50</v>
      </c>
      <c r="U75" s="6">
        <v>50</v>
      </c>
      <c r="V75">
        <v>25</v>
      </c>
      <c r="W75" s="5">
        <v>4</v>
      </c>
      <c r="X75" s="2">
        <v>33.33</v>
      </c>
      <c r="Y75" s="6">
        <v>10</v>
      </c>
      <c r="Z75" s="6">
        <v>6.5</v>
      </c>
      <c r="AA75">
        <v>25</v>
      </c>
      <c r="AB75" s="4"/>
      <c r="AC75">
        <v>30.75</v>
      </c>
      <c r="AD75">
        <v>50</v>
      </c>
      <c r="AE75">
        <v>30</v>
      </c>
      <c r="AF75">
        <v>30</v>
      </c>
      <c r="AH75">
        <v>5</v>
      </c>
      <c r="AI75">
        <v>60</v>
      </c>
      <c r="AJ75" s="7">
        <v>22</v>
      </c>
      <c r="AK75" s="3">
        <f>AI75+5+AJ75</f>
        <v>87</v>
      </c>
      <c r="AL75">
        <v>30</v>
      </c>
      <c r="AM75" s="3"/>
      <c r="AN75" s="3"/>
      <c r="AO75" s="4"/>
      <c r="AP75" s="4"/>
      <c r="AQ75" s="4"/>
      <c r="AR75" s="4"/>
      <c r="AS75" s="4"/>
      <c r="AT75" s="4"/>
      <c r="AU75" s="4"/>
      <c r="AV75" s="4"/>
      <c r="AW75" s="5">
        <f>(D75+F75+I75+K75+N75+P75+U75+AC75+T75+X75)/10+(((C75*0.3+E75+J75+O75+V75+AA75+AE75+AF75+AL75)/9)/(3/5))</f>
        <v>86.400592592592602</v>
      </c>
      <c r="AX75" s="5">
        <f>(W75+AH75)/AX$1*100</f>
        <v>90</v>
      </c>
      <c r="AY75" s="5">
        <f>+(G75+H75/2+L75+M75+Y75+Z75+AB75)/AY$1*100</f>
        <v>84.545454545454547</v>
      </c>
      <c r="AZ75" s="5">
        <f>(S75+AK75)/2</f>
        <v>85.75</v>
      </c>
      <c r="BA75" s="5">
        <v>96.111111111111114</v>
      </c>
      <c r="BB75" s="5">
        <f>(AW75*0.1+AX75*0.1+AY75*0.15+AZ75*0.2+BA75*0.2)/0.75</f>
        <v>88.92546621773289</v>
      </c>
    </row>
    <row r="76" spans="1:54">
      <c r="A76">
        <v>80835</v>
      </c>
      <c r="B76" t="s">
        <v>52</v>
      </c>
      <c r="C76" s="1">
        <v>88</v>
      </c>
      <c r="D76" s="4">
        <v>50</v>
      </c>
      <c r="E76" s="1">
        <v>30</v>
      </c>
      <c r="F76" s="4">
        <v>40.5</v>
      </c>
      <c r="G76" s="4">
        <v>7</v>
      </c>
      <c r="H76" s="4">
        <v>93</v>
      </c>
      <c r="I76" s="4">
        <v>50</v>
      </c>
      <c r="J76" s="1">
        <v>30</v>
      </c>
      <c r="K76" s="4">
        <v>49</v>
      </c>
      <c r="L76" s="4">
        <v>10</v>
      </c>
      <c r="M76" s="4"/>
      <c r="O76" s="1">
        <v>30</v>
      </c>
      <c r="P76" s="4">
        <v>44</v>
      </c>
      <c r="Q76">
        <v>52.5</v>
      </c>
      <c r="R76">
        <v>23</v>
      </c>
      <c r="S76" s="5">
        <f>Q76+R76</f>
        <v>75.5</v>
      </c>
      <c r="T76" s="6">
        <v>50</v>
      </c>
      <c r="U76" s="6">
        <v>50</v>
      </c>
      <c r="V76">
        <v>30</v>
      </c>
      <c r="W76" s="5">
        <v>5</v>
      </c>
      <c r="X76" s="2">
        <v>46.62</v>
      </c>
      <c r="Y76" s="6">
        <v>10</v>
      </c>
      <c r="Z76" s="6">
        <v>10</v>
      </c>
      <c r="AA76">
        <v>30</v>
      </c>
      <c r="AB76" s="4">
        <v>8</v>
      </c>
      <c r="AF76">
        <v>20</v>
      </c>
      <c r="AH76">
        <v>3</v>
      </c>
      <c r="AI76">
        <v>50</v>
      </c>
      <c r="AJ76" s="7">
        <v>6</v>
      </c>
      <c r="AK76" s="3">
        <f>AI76+5+AJ76</f>
        <v>61</v>
      </c>
      <c r="AL76">
        <v>30</v>
      </c>
      <c r="AM76" s="3"/>
      <c r="AN76" s="3"/>
      <c r="AO76" s="4"/>
      <c r="AP76" s="4"/>
      <c r="AQ76" s="4"/>
      <c r="AR76" s="4"/>
      <c r="AS76" s="4"/>
      <c r="AT76" s="4"/>
      <c r="AU76" s="4"/>
      <c r="AV76" s="4"/>
      <c r="AW76" s="5">
        <f>(D76+F76+I76+K76+N76+P76+U76+AC76+T76+X76)/10+(((C76*0.3+E76+J76+O76+V76+AA76+AE76+AF76+AL76)/9)/(3/5))</f>
        <v>79.937925925925924</v>
      </c>
      <c r="AX76" s="5">
        <f>(W76+AH76)/AX$1*100</f>
        <v>80</v>
      </c>
      <c r="AY76" s="5">
        <f>+(G76+H76/2+L76+M76+Y76+Z76+AB76)/AY$1*100</f>
        <v>83.181818181818173</v>
      </c>
      <c r="AZ76" s="5">
        <f>(S76+AK76)/2</f>
        <v>68.25</v>
      </c>
      <c r="BA76" s="5">
        <v>80.444444444444443</v>
      </c>
      <c r="BB76" s="5">
        <f>(AW76*0.1+AX76*0.1+AY76*0.15+AZ76*0.2+BA76*0.2)/0.75</f>
        <v>77.61327227833894</v>
      </c>
    </row>
    <row r="77" spans="1:54">
      <c r="A77">
        <v>80921</v>
      </c>
      <c r="B77" t="s">
        <v>52</v>
      </c>
      <c r="C77" s="1">
        <v>99</v>
      </c>
      <c r="D77" s="4">
        <v>50</v>
      </c>
      <c r="E77" s="1">
        <v>30</v>
      </c>
      <c r="F77" s="4">
        <v>39.5</v>
      </c>
      <c r="G77" s="4">
        <v>7</v>
      </c>
      <c r="H77" s="4">
        <v>84</v>
      </c>
      <c r="I77" s="4">
        <v>50</v>
      </c>
      <c r="J77" s="1">
        <v>30</v>
      </c>
      <c r="K77" s="4">
        <v>38</v>
      </c>
      <c r="L77" s="4">
        <v>10</v>
      </c>
      <c r="M77" s="4">
        <v>10</v>
      </c>
      <c r="N77">
        <v>50</v>
      </c>
      <c r="O77" s="1">
        <v>30</v>
      </c>
      <c r="P77" s="4">
        <v>39</v>
      </c>
      <c r="Q77">
        <v>42.5</v>
      </c>
      <c r="R77">
        <v>16</v>
      </c>
      <c r="S77" s="5">
        <f>Q77+R77</f>
        <v>58.5</v>
      </c>
      <c r="T77" s="6">
        <v>50</v>
      </c>
      <c r="U77" s="6">
        <v>50</v>
      </c>
      <c r="V77">
        <v>30</v>
      </c>
      <c r="W77" s="5">
        <v>4</v>
      </c>
      <c r="X77" s="2">
        <v>13.32</v>
      </c>
      <c r="Y77" s="6">
        <v>10</v>
      </c>
      <c r="Z77" s="6">
        <v>4</v>
      </c>
      <c r="AA77">
        <v>30</v>
      </c>
      <c r="AB77" s="4">
        <v>6</v>
      </c>
      <c r="AC77">
        <v>21.5</v>
      </c>
      <c r="AD77">
        <v>50</v>
      </c>
      <c r="AE77">
        <v>30</v>
      </c>
      <c r="AF77">
        <v>30</v>
      </c>
      <c r="AH77">
        <v>5</v>
      </c>
      <c r="AI77">
        <v>40</v>
      </c>
      <c r="AJ77" s="7">
        <v>6</v>
      </c>
      <c r="AK77" s="3">
        <f>AI77+5+AJ77</f>
        <v>51</v>
      </c>
      <c r="AL77">
        <v>30</v>
      </c>
      <c r="AM77" s="3"/>
      <c r="AN77" s="3"/>
      <c r="AO77" s="4"/>
      <c r="AP77" s="4"/>
      <c r="AQ77" s="4"/>
      <c r="AR77" s="4"/>
      <c r="AS77" s="4"/>
      <c r="AT77" s="4"/>
      <c r="AU77" s="4"/>
      <c r="AV77" s="4"/>
      <c r="AW77" s="5">
        <f>(D77+F77+I77+K77+N77+P77+U77+AC77+T77+X77)/10+(((C77*0.3+E77+J77+O77+V77+AA77+AE77+AF77+AL77)/9)/(3/5))</f>
        <v>90.076444444444434</v>
      </c>
      <c r="AX77" s="5">
        <f>(W77+AH77)/AX$1*100</f>
        <v>90</v>
      </c>
      <c r="AY77" s="5">
        <f>+(G77+H77/2+L77+M77+Y77+Z77+AB77)/AY$1*100</f>
        <v>80.909090909090907</v>
      </c>
      <c r="AZ77" s="5">
        <f>(S77+AK77)/2</f>
        <v>54.75</v>
      </c>
      <c r="BA77" s="5">
        <v>89.888888888888886</v>
      </c>
      <c r="BB77" s="5">
        <f>(AW77*0.1+AX77*0.1+AY77*0.15+AZ77*0.2+BA77*0.2)/0.75</f>
        <v>78.762381144781145</v>
      </c>
    </row>
    <row r="78" spans="1:54">
      <c r="A78">
        <v>81223</v>
      </c>
      <c r="B78" t="s">
        <v>52</v>
      </c>
      <c r="C78" s="1">
        <v>77</v>
      </c>
      <c r="D78" s="4">
        <v>50</v>
      </c>
      <c r="E78" s="1">
        <v>30</v>
      </c>
      <c r="F78" s="4">
        <v>37.5</v>
      </c>
      <c r="G78" s="4">
        <v>10</v>
      </c>
      <c r="H78" s="4">
        <v>93</v>
      </c>
      <c r="I78" s="4">
        <v>50</v>
      </c>
      <c r="J78" s="1">
        <v>30</v>
      </c>
      <c r="K78" s="4">
        <v>45</v>
      </c>
      <c r="L78" s="4">
        <v>10</v>
      </c>
      <c r="M78" s="4">
        <v>10</v>
      </c>
      <c r="N78">
        <v>50</v>
      </c>
      <c r="O78" s="1">
        <v>30</v>
      </c>
      <c r="P78" s="4">
        <v>44</v>
      </c>
      <c r="Q78">
        <v>47.5</v>
      </c>
      <c r="R78">
        <v>25</v>
      </c>
      <c r="S78" s="5">
        <f>Q78+R78</f>
        <v>72.5</v>
      </c>
      <c r="T78" s="6">
        <v>50</v>
      </c>
      <c r="U78" s="6">
        <v>50</v>
      </c>
      <c r="V78">
        <v>30</v>
      </c>
      <c r="W78" s="5">
        <v>4</v>
      </c>
      <c r="X78" s="2">
        <v>36.630000000000003</v>
      </c>
      <c r="Y78" s="6">
        <v>10</v>
      </c>
      <c r="Z78" s="6">
        <v>8</v>
      </c>
      <c r="AA78">
        <v>30</v>
      </c>
      <c r="AB78" s="4">
        <v>8</v>
      </c>
      <c r="AC78">
        <v>36</v>
      </c>
      <c r="AD78">
        <v>50</v>
      </c>
      <c r="AE78">
        <v>30</v>
      </c>
      <c r="AF78">
        <v>30</v>
      </c>
      <c r="AH78">
        <v>5</v>
      </c>
      <c r="AI78">
        <v>47.5</v>
      </c>
      <c r="AJ78" s="7">
        <v>14</v>
      </c>
      <c r="AK78" s="3">
        <f>AI78+5+AJ78</f>
        <v>66.5</v>
      </c>
      <c r="AL78">
        <v>30</v>
      </c>
      <c r="AM78" s="3"/>
      <c r="AN78" s="3"/>
      <c r="AO78" s="4"/>
      <c r="AP78" s="4"/>
      <c r="AQ78" s="4"/>
      <c r="AR78" s="4"/>
      <c r="AS78" s="4"/>
      <c r="AT78" s="4"/>
      <c r="AU78" s="4"/>
      <c r="AV78" s="4"/>
      <c r="AW78" s="5">
        <f>(D78+F78+I78+K78+N78+P78+U78+AC78+T78+X78)/10+(((C78*0.3+E78+J78+O78+V78+AA78+AE78+AF78+AL78)/9)/(3/5))</f>
        <v>93.635222222222225</v>
      </c>
      <c r="AX78" s="5">
        <f>(W78+AH78)/AX$1*100</f>
        <v>90</v>
      </c>
      <c r="AY78" s="5">
        <f>+(G78+H78/2+L78+M78+Y78+Z78+AB78)/AY$1*100</f>
        <v>93.181818181818173</v>
      </c>
      <c r="AZ78" s="5">
        <f>(S78+AK78)/2</f>
        <v>69.5</v>
      </c>
      <c r="BA78" s="3">
        <v>92.916666666666671</v>
      </c>
      <c r="BB78" s="5">
        <f>(AW78*0.1+AX78*0.1+AY78*0.15+AZ78*0.2+BA78*0.2)/0.75</f>
        <v>86.432171043771049</v>
      </c>
    </row>
    <row r="79" spans="1:54">
      <c r="A79">
        <v>81830</v>
      </c>
      <c r="B79" t="s">
        <v>52</v>
      </c>
      <c r="C79" s="1">
        <v>99</v>
      </c>
      <c r="D79" s="4">
        <v>50</v>
      </c>
      <c r="E79" s="1">
        <v>30</v>
      </c>
      <c r="F79" s="4">
        <v>32.5</v>
      </c>
      <c r="G79" s="4">
        <v>8</v>
      </c>
      <c r="H79" s="4">
        <v>99</v>
      </c>
      <c r="I79" s="4">
        <v>50</v>
      </c>
      <c r="J79" s="1">
        <v>30</v>
      </c>
      <c r="K79" s="4">
        <v>46</v>
      </c>
      <c r="L79" s="4">
        <v>10</v>
      </c>
      <c r="M79" s="4">
        <v>10</v>
      </c>
      <c r="N79" s="4">
        <v>50</v>
      </c>
      <c r="O79" s="1">
        <v>30</v>
      </c>
      <c r="P79" s="4">
        <v>42</v>
      </c>
      <c r="Q79">
        <v>57.5</v>
      </c>
      <c r="R79">
        <v>18</v>
      </c>
      <c r="S79" s="5">
        <f>Q79+R79</f>
        <v>75.5</v>
      </c>
      <c r="T79" s="6">
        <v>50</v>
      </c>
      <c r="U79" s="6">
        <v>50</v>
      </c>
      <c r="V79">
        <v>30</v>
      </c>
      <c r="W79" s="5">
        <v>3</v>
      </c>
      <c r="X79" s="2">
        <v>33.299999999999997</v>
      </c>
      <c r="Y79" s="6">
        <v>10</v>
      </c>
      <c r="Z79" s="6">
        <v>8</v>
      </c>
      <c r="AA79">
        <v>30</v>
      </c>
      <c r="AB79" s="4">
        <v>7</v>
      </c>
      <c r="AC79">
        <v>26</v>
      </c>
      <c r="AD79">
        <v>50</v>
      </c>
      <c r="AE79">
        <v>30</v>
      </c>
      <c r="AF79">
        <v>30</v>
      </c>
      <c r="AH79">
        <v>5</v>
      </c>
      <c r="AI79">
        <v>62.5</v>
      </c>
      <c r="AJ79" s="7">
        <v>14</v>
      </c>
      <c r="AK79" s="3">
        <f>AI79+5+AJ79</f>
        <v>81.5</v>
      </c>
      <c r="AL79">
        <v>30</v>
      </c>
      <c r="AM79" s="3"/>
      <c r="AN79" s="3"/>
      <c r="AO79" s="4"/>
      <c r="AP79" s="4"/>
      <c r="AQ79" s="4"/>
      <c r="AR79" s="4"/>
      <c r="AS79" s="4"/>
      <c r="AT79" s="4"/>
      <c r="AU79" s="4"/>
      <c r="AV79" s="4"/>
      <c r="AW79" s="5">
        <f>(D79+F79+I79+K79+N79+P79+U79+AC79+T79+X79)/10+(((C79*0.3+E79+J79+O79+V79+AA79+AE79+AF79+AL79)/9)/(3/5))</f>
        <v>92.924444444444447</v>
      </c>
      <c r="AX79" s="5">
        <f>(W79+AH79)/AX$1*100</f>
        <v>80</v>
      </c>
      <c r="AY79" s="5">
        <f>+(G79+H79/2+L79+M79+Y79+Z79+AB79)/AY$1*100</f>
        <v>93.181818181818173</v>
      </c>
      <c r="AZ79" s="5">
        <f>(S79+AK79)/2</f>
        <v>78.5</v>
      </c>
      <c r="BA79" s="5">
        <v>94.777777777777771</v>
      </c>
      <c r="BB79" s="5">
        <f>(AW79*0.1+AX79*0.1+AY79*0.15+AZ79*0.2+BA79*0.2)/0.75</f>
        <v>87.900363636363636</v>
      </c>
    </row>
    <row r="80" spans="1:54">
      <c r="A80">
        <v>85143</v>
      </c>
      <c r="B80" s="9"/>
      <c r="C80" s="1">
        <v>98</v>
      </c>
      <c r="D80" s="4">
        <v>50</v>
      </c>
      <c r="E80" s="1">
        <v>30</v>
      </c>
      <c r="F80" s="4">
        <v>40</v>
      </c>
      <c r="G80" s="4">
        <v>10</v>
      </c>
      <c r="H80" s="4">
        <v>76</v>
      </c>
      <c r="I80" s="4">
        <v>50</v>
      </c>
      <c r="J80" s="1">
        <v>30</v>
      </c>
      <c r="K80" s="4">
        <v>46</v>
      </c>
      <c r="L80" s="4">
        <v>10</v>
      </c>
      <c r="M80" s="4">
        <v>10</v>
      </c>
      <c r="N80">
        <v>50</v>
      </c>
      <c r="O80" s="1">
        <v>30</v>
      </c>
      <c r="P80" s="4">
        <v>47.5</v>
      </c>
      <c r="Q80">
        <v>62.5</v>
      </c>
      <c r="R80">
        <v>18</v>
      </c>
      <c r="S80" s="5">
        <f>Q80+R80</f>
        <v>80.5</v>
      </c>
      <c r="T80" s="6">
        <v>50</v>
      </c>
      <c r="U80" s="6">
        <v>50</v>
      </c>
      <c r="V80">
        <v>30</v>
      </c>
      <c r="W80" s="5">
        <v>4</v>
      </c>
      <c r="X80" s="2">
        <v>39.96</v>
      </c>
      <c r="Y80" s="6">
        <v>10</v>
      </c>
      <c r="Z80" s="6">
        <v>9</v>
      </c>
      <c r="AA80">
        <v>30</v>
      </c>
      <c r="AB80" s="4">
        <v>10</v>
      </c>
      <c r="AC80">
        <v>38.5</v>
      </c>
      <c r="AD80">
        <v>50</v>
      </c>
      <c r="AE80">
        <v>30</v>
      </c>
      <c r="AF80">
        <v>30</v>
      </c>
      <c r="AH80">
        <v>5</v>
      </c>
      <c r="AI80">
        <v>52.5</v>
      </c>
      <c r="AJ80" s="7">
        <v>19</v>
      </c>
      <c r="AK80" s="3">
        <f>AI80+5+AJ80</f>
        <v>76.5</v>
      </c>
      <c r="AL80">
        <v>30</v>
      </c>
      <c r="AM80" s="3"/>
      <c r="AN80" s="3"/>
      <c r="AO80" s="4"/>
      <c r="AP80" s="4"/>
      <c r="AQ80" s="4"/>
      <c r="AR80" s="4"/>
      <c r="AS80" s="4"/>
      <c r="AT80" s="4"/>
      <c r="AU80" s="4"/>
      <c r="AV80" s="4"/>
      <c r="AW80" s="5">
        <f>(D80+F80+I80+K80+N80+P80+U80+AC80+T80+X80)/10+(((C80*0.3+E80+J80+O80+V80+AA80+AE80+AF80+AL80)/9)/(3/5))</f>
        <v>96.084888888888884</v>
      </c>
      <c r="AX80" s="5">
        <f>(W80+AH80)/AX$1*100</f>
        <v>90</v>
      </c>
      <c r="AY80" s="5">
        <f>+(G80+H80/2+L80+M80+Y80+Z80+AB80)/AY$1*100</f>
        <v>88.181818181818187</v>
      </c>
      <c r="AZ80" s="5">
        <f>(S80+AK80)/2</f>
        <v>78.5</v>
      </c>
      <c r="BA80" s="5">
        <v>93.777777777777771</v>
      </c>
      <c r="BB80" s="5">
        <f>(AW80*0.1+AX80*0.1+AY80*0.15+AZ80*0.2+BA80*0.2)/0.75</f>
        <v>88.388422895622909</v>
      </c>
    </row>
    <row r="81" spans="1:54">
      <c r="A81">
        <v>91597</v>
      </c>
      <c r="B81" t="s">
        <v>52</v>
      </c>
      <c r="C81" s="1">
        <v>99</v>
      </c>
      <c r="D81" s="4">
        <v>50</v>
      </c>
      <c r="E81" s="1">
        <v>30</v>
      </c>
      <c r="F81" s="4">
        <v>35</v>
      </c>
      <c r="G81" s="4">
        <v>10</v>
      </c>
      <c r="H81" s="4">
        <v>96</v>
      </c>
      <c r="I81" s="4">
        <v>50</v>
      </c>
      <c r="J81" s="1">
        <v>0</v>
      </c>
      <c r="K81" s="4">
        <v>46</v>
      </c>
      <c r="L81" s="4">
        <v>5</v>
      </c>
      <c r="M81" s="4">
        <v>10</v>
      </c>
      <c r="N81" s="4">
        <v>50</v>
      </c>
      <c r="O81" s="1">
        <v>30</v>
      </c>
      <c r="P81" s="4">
        <v>39</v>
      </c>
      <c r="Q81">
        <v>60</v>
      </c>
      <c r="R81">
        <v>25</v>
      </c>
      <c r="S81" s="5">
        <f>Q81+R81</f>
        <v>85</v>
      </c>
      <c r="T81" s="6">
        <v>50</v>
      </c>
      <c r="U81" s="6">
        <v>50</v>
      </c>
      <c r="V81">
        <v>30</v>
      </c>
      <c r="W81" s="5">
        <v>4</v>
      </c>
      <c r="X81" s="2">
        <v>43.29</v>
      </c>
      <c r="Y81" s="6">
        <v>10</v>
      </c>
      <c r="Z81" s="6">
        <v>9</v>
      </c>
      <c r="AB81" s="4">
        <v>8</v>
      </c>
      <c r="AC81">
        <v>36</v>
      </c>
      <c r="AD81">
        <v>50</v>
      </c>
      <c r="AE81">
        <v>30</v>
      </c>
      <c r="AF81">
        <v>30</v>
      </c>
      <c r="AH81">
        <v>5</v>
      </c>
      <c r="AI81">
        <v>57.5</v>
      </c>
      <c r="AJ81" s="7">
        <v>13</v>
      </c>
      <c r="AK81" s="3">
        <f>AI81+5+AJ81</f>
        <v>75.5</v>
      </c>
      <c r="AL81">
        <v>30</v>
      </c>
      <c r="AM81" s="3"/>
      <c r="AN81" s="3"/>
      <c r="AO81" s="4"/>
      <c r="AP81" s="4"/>
      <c r="AQ81" s="4"/>
      <c r="AR81" s="4"/>
      <c r="AS81" s="4"/>
      <c r="AT81" s="4"/>
      <c r="AU81" s="4"/>
      <c r="AV81" s="4"/>
      <c r="AW81" s="5">
        <f>(D81+F81+I81+K81+N81+P81+U81+AC81+T81+X81)/10+(((C81*0.3+E81+J81+O81+V81+AA81+AE81+AF81+AL81)/9)/(3/5))</f>
        <v>83.762333333333331</v>
      </c>
      <c r="AX81" s="5">
        <f>(W81+AH81)/AX$1*100</f>
        <v>90</v>
      </c>
      <c r="AY81" s="5">
        <f>+(G81+H81/2+L81+M81+Y81+Z81+AB81)/AY$1*100</f>
        <v>90.909090909090907</v>
      </c>
      <c r="AZ81" s="5">
        <f>(S81+AK81)/2</f>
        <v>80.25</v>
      </c>
      <c r="BA81" s="5">
        <v>88.666666666666671</v>
      </c>
      <c r="BB81" s="5">
        <f>(AW81*0.1+AX81*0.1+AY81*0.15+AZ81*0.2+BA81*0.2)/0.75</f>
        <v>86.394573737373733</v>
      </c>
    </row>
    <row r="82" spans="1:54">
      <c r="A82">
        <v>91896</v>
      </c>
      <c r="B82" s="8"/>
      <c r="C82" s="1">
        <v>99</v>
      </c>
      <c r="D82" s="4">
        <v>50</v>
      </c>
      <c r="E82" s="1">
        <v>30</v>
      </c>
      <c r="F82" s="4">
        <v>44</v>
      </c>
      <c r="G82" s="4">
        <v>10</v>
      </c>
      <c r="H82" s="4">
        <v>97</v>
      </c>
      <c r="I82" s="4">
        <v>50</v>
      </c>
      <c r="J82" s="1">
        <v>30</v>
      </c>
      <c r="K82" s="4">
        <v>41</v>
      </c>
      <c r="L82" s="4">
        <v>10</v>
      </c>
      <c r="M82" s="4">
        <v>10</v>
      </c>
      <c r="N82">
        <v>50</v>
      </c>
      <c r="O82" s="1">
        <v>30</v>
      </c>
      <c r="P82" s="4">
        <v>45</v>
      </c>
      <c r="Q82">
        <v>62.5</v>
      </c>
      <c r="R82">
        <v>30</v>
      </c>
      <c r="S82" s="5">
        <f>Q82+R82</f>
        <v>92.5</v>
      </c>
      <c r="T82" s="6">
        <v>50</v>
      </c>
      <c r="U82" s="6">
        <v>50</v>
      </c>
      <c r="V82">
        <v>30</v>
      </c>
      <c r="W82" s="5">
        <v>5</v>
      </c>
      <c r="X82" s="2">
        <v>36.659999999999997</v>
      </c>
      <c r="Y82" s="6">
        <v>10</v>
      </c>
      <c r="Z82" s="6">
        <v>9</v>
      </c>
      <c r="AA82">
        <v>30</v>
      </c>
      <c r="AB82" s="4">
        <v>9</v>
      </c>
      <c r="AC82">
        <v>39.5</v>
      </c>
      <c r="AD82">
        <v>50</v>
      </c>
      <c r="AE82">
        <v>30</v>
      </c>
      <c r="AF82">
        <v>30</v>
      </c>
      <c r="AH82">
        <v>4</v>
      </c>
      <c r="AI82">
        <v>65</v>
      </c>
      <c r="AJ82" s="7">
        <v>19</v>
      </c>
      <c r="AK82" s="3">
        <f>AI82+5+AJ82</f>
        <v>89</v>
      </c>
      <c r="AL82">
        <v>30</v>
      </c>
      <c r="AM82" s="3"/>
      <c r="AN82" s="3"/>
      <c r="AO82" s="4"/>
      <c r="AP82" s="4"/>
      <c r="AQ82" s="4"/>
      <c r="AR82" s="4"/>
      <c r="AS82" s="4"/>
      <c r="AT82" s="4"/>
      <c r="AU82" s="4"/>
      <c r="AV82" s="4"/>
      <c r="AW82" s="5">
        <f>(D82+F82+I82+K82+N82+P82+U82+AC82+T82+X82)/10+(((C82*0.3+E82+J82+O82+V82+AA82+AE82+AF82+AL82)/9)/(3/5))</f>
        <v>95.560444444444443</v>
      </c>
      <c r="AX82" s="5">
        <f>(W82+AH82)/AX$1*100</f>
        <v>90</v>
      </c>
      <c r="AY82" s="5">
        <f>+(G82+H82/2+L82+M82+Y82+Z82+AB82)/AY$1*100</f>
        <v>96.818181818181813</v>
      </c>
      <c r="AZ82" s="5">
        <f>(S82+AK82)/2</f>
        <v>90.75</v>
      </c>
      <c r="BA82" s="3">
        <v>95.416666666666671</v>
      </c>
      <c r="BB82" s="5">
        <f>(AW82*0.1+AX82*0.1+AY82*0.15+AZ82*0.2+BA82*0.2)/0.75</f>
        <v>93.749473400673423</v>
      </c>
    </row>
    <row r="83" spans="1:54">
      <c r="A83">
        <v>92114</v>
      </c>
      <c r="B83" t="s">
        <v>52</v>
      </c>
      <c r="C83" s="1">
        <v>87</v>
      </c>
      <c r="D83" s="4">
        <v>50</v>
      </c>
      <c r="E83" s="1">
        <v>30</v>
      </c>
      <c r="F83" s="4">
        <v>40.5</v>
      </c>
      <c r="G83" s="4">
        <v>10</v>
      </c>
      <c r="H83" s="4">
        <v>81</v>
      </c>
      <c r="I83" s="4">
        <v>50</v>
      </c>
      <c r="J83" s="1">
        <v>30</v>
      </c>
      <c r="K83" s="4">
        <v>50</v>
      </c>
      <c r="L83" s="4">
        <v>10</v>
      </c>
      <c r="M83" s="4">
        <v>10</v>
      </c>
      <c r="N83">
        <v>50</v>
      </c>
      <c r="O83" s="1">
        <v>30</v>
      </c>
      <c r="P83" s="4">
        <v>48.5</v>
      </c>
      <c r="Q83">
        <v>62.5</v>
      </c>
      <c r="R83">
        <v>32</v>
      </c>
      <c r="S83" s="5">
        <f>Q83+R83</f>
        <v>94.5</v>
      </c>
      <c r="T83" s="6">
        <v>50</v>
      </c>
      <c r="U83" s="6">
        <v>50</v>
      </c>
      <c r="V83">
        <v>15</v>
      </c>
      <c r="W83" s="5">
        <v>5</v>
      </c>
      <c r="X83" s="2">
        <v>33.299999999999997</v>
      </c>
      <c r="Y83" s="6">
        <v>10</v>
      </c>
      <c r="Z83" s="6">
        <v>7</v>
      </c>
      <c r="AA83">
        <v>30</v>
      </c>
      <c r="AB83" s="4">
        <v>9</v>
      </c>
      <c r="AC83">
        <v>40</v>
      </c>
      <c r="AD83">
        <v>50</v>
      </c>
      <c r="AE83">
        <v>30</v>
      </c>
      <c r="AF83">
        <v>30</v>
      </c>
      <c r="AH83">
        <v>5</v>
      </c>
      <c r="AI83">
        <v>60</v>
      </c>
      <c r="AJ83" s="7">
        <v>22</v>
      </c>
      <c r="AK83" s="3">
        <f>AI83+5+AJ83</f>
        <v>87</v>
      </c>
      <c r="AL83">
        <v>30</v>
      </c>
      <c r="AM83" s="3"/>
      <c r="AN83" s="3"/>
      <c r="AO83" s="4"/>
      <c r="AP83" s="4"/>
      <c r="AQ83" s="4"/>
      <c r="AR83" s="4"/>
      <c r="AS83" s="4"/>
      <c r="AT83" s="4"/>
      <c r="AU83" s="4"/>
      <c r="AV83" s="4"/>
      <c r="AW83" s="5">
        <f>(D83+F83+I83+K83+N83+P83+U83+AC83+T83+X83)/10+(((C83*0.3+E83+J83+O83+V83+AA83+AE83+AF83+AL83)/9)/(3/5))</f>
        <v>92.73</v>
      </c>
      <c r="AX83" s="5">
        <f>(W83+AH83)/AX$1*100</f>
        <v>100</v>
      </c>
      <c r="AY83" s="5">
        <f>+(G83+H83/2+L83+M83+Y83+Z83+AB83)/AY$1*100</f>
        <v>87.727272727272734</v>
      </c>
      <c r="AZ83" s="5">
        <f>(S83+AK83)/2</f>
        <v>90.75</v>
      </c>
      <c r="BA83" s="5">
        <v>96.222222222222229</v>
      </c>
      <c r="BB83" s="5">
        <f>(AW83*0.1+AX83*0.1+AY83*0.15+AZ83*0.2+BA83*0.2)/0.75</f>
        <v>93.102047138047169</v>
      </c>
    </row>
    <row r="84" spans="1:54">
      <c r="A84">
        <v>93593</v>
      </c>
      <c r="B84" t="s">
        <v>52</v>
      </c>
      <c r="C84" s="1">
        <v>88</v>
      </c>
      <c r="D84" s="4">
        <v>50</v>
      </c>
      <c r="E84" s="1">
        <v>30</v>
      </c>
      <c r="F84" s="4">
        <v>23</v>
      </c>
      <c r="G84" s="4">
        <v>6</v>
      </c>
      <c r="H84" s="4">
        <v>99</v>
      </c>
      <c r="I84" s="4">
        <v>50</v>
      </c>
      <c r="J84" s="1">
        <v>30</v>
      </c>
      <c r="K84" s="4">
        <v>30</v>
      </c>
      <c r="L84" s="4">
        <v>10</v>
      </c>
      <c r="M84" s="4">
        <v>10</v>
      </c>
      <c r="N84">
        <v>50</v>
      </c>
      <c r="O84" s="1">
        <v>30</v>
      </c>
      <c r="P84" s="4"/>
      <c r="Q84">
        <v>35</v>
      </c>
      <c r="R84">
        <v>7</v>
      </c>
      <c r="S84" s="5">
        <f>Q84+R84</f>
        <v>42</v>
      </c>
      <c r="T84" s="6">
        <v>50</v>
      </c>
      <c r="U84" s="6"/>
      <c r="V84">
        <v>30</v>
      </c>
      <c r="W84" s="5"/>
      <c r="X84" s="2"/>
      <c r="Y84" s="6">
        <v>10</v>
      </c>
      <c r="Z84" s="6"/>
      <c r="AA84">
        <v>30</v>
      </c>
      <c r="AB84" s="4"/>
      <c r="AC84">
        <v>16.75</v>
      </c>
      <c r="AD84">
        <v>50</v>
      </c>
      <c r="AE84">
        <v>30</v>
      </c>
      <c r="AI84">
        <v>30</v>
      </c>
      <c r="AJ84" s="7">
        <v>2</v>
      </c>
      <c r="AK84" s="3">
        <f>AI84+5+AJ84</f>
        <v>37</v>
      </c>
      <c r="AL84">
        <v>30</v>
      </c>
      <c r="AM84" s="3"/>
      <c r="AN84" s="3"/>
      <c r="AO84" s="4"/>
      <c r="AP84" s="4"/>
      <c r="AQ84" s="4"/>
      <c r="AR84" s="4"/>
      <c r="AS84" s="4"/>
      <c r="AT84" s="4"/>
      <c r="AU84" s="4"/>
      <c r="AV84" s="4"/>
      <c r="AW84" s="5">
        <f>(D84+F84+I84+K84+N84+P84+U84+AC84+T84+X84)/10+(((C84*0.3+E84+J84+O84+V84+AA84+AE84+AF84+AL84)/9)/(3/5))</f>
        <v>70.75277777777778</v>
      </c>
      <c r="AX84" s="5">
        <f>(W84+AH84)/AX$1*100</f>
        <v>0</v>
      </c>
      <c r="AY84" s="5">
        <f>+(G84+H84/2+L84+M84+Y84+Z84+AB84)/AY$1*100</f>
        <v>77.72727272727272</v>
      </c>
      <c r="AZ84" s="5">
        <f>(S84+AK84)/2</f>
        <v>39.5</v>
      </c>
      <c r="BA84" s="5">
        <v>87.25</v>
      </c>
      <c r="BB84" s="5">
        <f>(AW84*0.1+AX84*0.1+AY84*0.15+AZ84*0.2+BA84*0.2)/0.75</f>
        <v>58.77915824915825</v>
      </c>
    </row>
    <row r="85" spans="1:54">
      <c r="A85">
        <v>94760</v>
      </c>
      <c r="B85" s="8"/>
      <c r="C85" s="1">
        <v>99</v>
      </c>
      <c r="D85" s="4">
        <v>50</v>
      </c>
      <c r="E85" s="1">
        <v>30</v>
      </c>
      <c r="F85" s="4">
        <v>41</v>
      </c>
      <c r="G85" s="4">
        <v>10</v>
      </c>
      <c r="H85" s="4">
        <v>96</v>
      </c>
      <c r="I85" s="4">
        <v>50</v>
      </c>
      <c r="J85" s="1">
        <v>30</v>
      </c>
      <c r="K85" s="4">
        <v>46</v>
      </c>
      <c r="L85" s="4">
        <v>10</v>
      </c>
      <c r="M85" s="4">
        <v>10</v>
      </c>
      <c r="N85">
        <v>50</v>
      </c>
      <c r="O85" s="1">
        <v>30</v>
      </c>
      <c r="P85" s="4">
        <v>48</v>
      </c>
      <c r="Q85">
        <v>62.5</v>
      </c>
      <c r="R85">
        <v>21</v>
      </c>
      <c r="S85" s="5">
        <f>Q85+R85</f>
        <v>83.5</v>
      </c>
      <c r="T85" s="6">
        <v>50</v>
      </c>
      <c r="U85" s="6">
        <v>50</v>
      </c>
      <c r="V85">
        <v>30</v>
      </c>
      <c r="W85" s="5"/>
      <c r="X85" s="2">
        <v>33.299999999999997</v>
      </c>
      <c r="Y85" s="6">
        <v>10</v>
      </c>
      <c r="Z85" s="6">
        <v>8</v>
      </c>
      <c r="AA85">
        <v>30</v>
      </c>
      <c r="AB85" s="4">
        <v>6</v>
      </c>
      <c r="AC85">
        <v>36.75</v>
      </c>
      <c r="AD85">
        <v>50</v>
      </c>
      <c r="AE85">
        <v>30</v>
      </c>
      <c r="AF85">
        <v>30</v>
      </c>
      <c r="AH85">
        <v>5</v>
      </c>
      <c r="AI85">
        <v>72.5</v>
      </c>
      <c r="AJ85" s="7">
        <v>24</v>
      </c>
      <c r="AK85" s="3">
        <f>AI85+5+AJ85</f>
        <v>101.5</v>
      </c>
      <c r="AL85">
        <v>30</v>
      </c>
      <c r="AM85" s="3"/>
      <c r="AN85" s="3"/>
      <c r="AO85" s="4"/>
      <c r="AP85" s="4"/>
      <c r="AQ85" s="4"/>
      <c r="AR85" s="4"/>
      <c r="AS85" s="4"/>
      <c r="AT85" s="4"/>
      <c r="AU85" s="4"/>
      <c r="AV85" s="4"/>
      <c r="AW85" s="5">
        <f>(D85+F85+I85+K85+N85+P85+U85+AC85+T85+X85)/10+(((C85*0.3+E85+J85+O85+V85+AA85+AE85+AF85+AL85)/9)/(3/5))</f>
        <v>95.449444444444453</v>
      </c>
      <c r="AX85" s="5">
        <f>(W85+AH85)/AX$1*100</f>
        <v>50</v>
      </c>
      <c r="AY85" s="5">
        <f>+(G85+H85/2+L85+M85+Y85+Z85+AB85)/AY$1*100</f>
        <v>92.72727272727272</v>
      </c>
      <c r="AZ85" s="5">
        <f>(S85+AK85)/2</f>
        <v>92.5</v>
      </c>
      <c r="BA85" s="5">
        <v>96.333333333333329</v>
      </c>
      <c r="BB85" s="5">
        <f>(AW85*0.1+AX85*0.1+AY85*0.15+AZ85*0.2+BA85*0.2)/0.75</f>
        <v>88.294269360269368</v>
      </c>
    </row>
    <row r="86" spans="1:54">
      <c r="A86">
        <v>96825</v>
      </c>
      <c r="B86" t="s">
        <v>52</v>
      </c>
      <c r="C86" s="1">
        <v>88</v>
      </c>
      <c r="D86" s="4">
        <v>50</v>
      </c>
      <c r="E86" s="1">
        <v>30</v>
      </c>
      <c r="F86" s="4">
        <v>39</v>
      </c>
      <c r="G86" s="4">
        <v>10</v>
      </c>
      <c r="H86" s="4">
        <v>97</v>
      </c>
      <c r="I86" s="4">
        <v>50</v>
      </c>
      <c r="J86" s="1">
        <v>30</v>
      </c>
      <c r="K86" s="4">
        <v>48</v>
      </c>
      <c r="L86" s="4">
        <v>10</v>
      </c>
      <c r="M86" s="4">
        <v>10</v>
      </c>
      <c r="N86" s="4">
        <v>50</v>
      </c>
      <c r="O86" s="1">
        <v>30</v>
      </c>
      <c r="P86" s="4">
        <v>47</v>
      </c>
      <c r="Q86">
        <v>70</v>
      </c>
      <c r="R86">
        <v>19</v>
      </c>
      <c r="S86" s="5">
        <f>Q86+R86</f>
        <v>89</v>
      </c>
      <c r="T86" s="6">
        <v>50</v>
      </c>
      <c r="U86" s="6">
        <v>50</v>
      </c>
      <c r="V86">
        <v>30</v>
      </c>
      <c r="W86" s="5">
        <v>5</v>
      </c>
      <c r="X86" s="2">
        <v>33.299999999999997</v>
      </c>
      <c r="Y86" s="6">
        <v>10</v>
      </c>
      <c r="Z86" s="6">
        <v>10</v>
      </c>
      <c r="AA86">
        <v>30</v>
      </c>
      <c r="AB86" s="4">
        <v>10</v>
      </c>
      <c r="AC86">
        <v>36</v>
      </c>
      <c r="AD86">
        <v>50</v>
      </c>
      <c r="AE86">
        <v>30</v>
      </c>
      <c r="AF86">
        <v>30</v>
      </c>
      <c r="AH86">
        <v>5</v>
      </c>
      <c r="AI86">
        <v>57.5</v>
      </c>
      <c r="AJ86" s="7">
        <v>17</v>
      </c>
      <c r="AK86" s="3">
        <f>AI86+5+AJ86</f>
        <v>79.5</v>
      </c>
      <c r="AL86">
        <v>30</v>
      </c>
      <c r="AM86" s="3"/>
      <c r="AN86" s="3"/>
      <c r="AO86" s="4"/>
      <c r="AP86" s="4"/>
      <c r="AQ86" s="4"/>
      <c r="AR86" s="4"/>
      <c r="AS86" s="4"/>
      <c r="AT86" s="4"/>
      <c r="AU86" s="4"/>
      <c r="AV86" s="4"/>
      <c r="AW86" s="5">
        <f>(D86+F86+I86+K86+N86+P86+U86+AC86+T86+X86)/10+(((C86*0.3+E86+J86+O86+V86+AA86+AE86+AF86+AL86)/9)/(3/5))</f>
        <v>94.663333333333327</v>
      </c>
      <c r="AX86" s="5">
        <f>(W86+AH86)/AX$1*100</f>
        <v>100</v>
      </c>
      <c r="AY86" s="5">
        <f>+(G86+H86/2+L86+M86+Y86+Z86+AB86)/AY$1*100</f>
        <v>98.636363636363626</v>
      </c>
      <c r="AZ86" s="5">
        <f>(S86+AK86)/2</f>
        <v>84.25</v>
      </c>
      <c r="BA86" s="5">
        <v>95.444444444444443</v>
      </c>
      <c r="BB86" s="5">
        <f>(AW86*0.1+AX86*0.1+AY86*0.15+AZ86*0.2+BA86*0.2)/0.75</f>
        <v>93.600902356902338</v>
      </c>
    </row>
    <row r="87" spans="1:54">
      <c r="A87">
        <v>97830</v>
      </c>
      <c r="B87" t="s">
        <v>52</v>
      </c>
      <c r="C87" s="1">
        <v>99</v>
      </c>
      <c r="D87" s="4">
        <v>50</v>
      </c>
      <c r="E87" s="1">
        <v>30</v>
      </c>
      <c r="F87" s="4">
        <v>36</v>
      </c>
      <c r="G87" s="4">
        <v>9</v>
      </c>
      <c r="H87" s="4">
        <v>42.5</v>
      </c>
      <c r="I87" s="4">
        <v>50</v>
      </c>
      <c r="J87" s="1">
        <v>30</v>
      </c>
      <c r="K87" s="4">
        <v>39</v>
      </c>
      <c r="L87" s="4">
        <v>10</v>
      </c>
      <c r="M87" s="4">
        <v>10</v>
      </c>
      <c r="N87">
        <v>50</v>
      </c>
      <c r="O87" s="1">
        <v>30</v>
      </c>
      <c r="P87" s="4">
        <v>25</v>
      </c>
      <c r="Q87">
        <v>65</v>
      </c>
      <c r="R87">
        <v>21</v>
      </c>
      <c r="S87" s="5">
        <f>Q87+R87</f>
        <v>86</v>
      </c>
      <c r="T87" s="6">
        <v>50</v>
      </c>
      <c r="U87" s="6">
        <v>50</v>
      </c>
      <c r="V87">
        <v>30</v>
      </c>
      <c r="W87" s="5">
        <v>4</v>
      </c>
      <c r="X87" s="2">
        <v>33.299999999999997</v>
      </c>
      <c r="Y87" s="6">
        <v>10</v>
      </c>
      <c r="Z87" s="6">
        <v>10</v>
      </c>
      <c r="AA87">
        <v>30</v>
      </c>
      <c r="AB87" s="4">
        <v>10</v>
      </c>
      <c r="AC87">
        <v>37</v>
      </c>
      <c r="AD87">
        <v>50</v>
      </c>
      <c r="AE87">
        <v>30</v>
      </c>
      <c r="AF87">
        <v>30</v>
      </c>
      <c r="AH87">
        <v>5</v>
      </c>
      <c r="AI87">
        <v>57.5</v>
      </c>
      <c r="AJ87" s="7">
        <v>14</v>
      </c>
      <c r="AK87" s="3">
        <f>AI87+5+AJ87</f>
        <v>76.5</v>
      </c>
      <c r="AL87">
        <v>30</v>
      </c>
      <c r="AM87" s="3"/>
      <c r="AN87" s="3"/>
      <c r="AO87" s="4"/>
      <c r="AP87" s="4"/>
      <c r="AQ87" s="4"/>
      <c r="AR87" s="4"/>
      <c r="AS87" s="4"/>
      <c r="AT87" s="4"/>
      <c r="AU87" s="4"/>
      <c r="AV87" s="4"/>
      <c r="AW87" s="5">
        <f>(D87+F87+I87+K87+N87+P87+U87+AC87+T87+X87)/10+(((C87*0.3+E87+J87+O87+V87+AA87+AE87+AF87+AL87)/9)/(3/5))</f>
        <v>91.974444444444444</v>
      </c>
      <c r="AX87" s="5">
        <f>(W87+AH87)/AX$1*100</f>
        <v>90</v>
      </c>
      <c r="AY87" s="5">
        <f>+(G87+H87/2+L87+M87+Y87+Z87+AB87)/AY$1*100</f>
        <v>72.954545454545453</v>
      </c>
      <c r="AZ87" s="5">
        <f>(S87+AK87)/2</f>
        <v>81.25</v>
      </c>
      <c r="BA87" s="3">
        <v>92.5</v>
      </c>
      <c r="BB87" s="5">
        <f>(AW87*0.1+AX87*0.1+AY87*0.15+AZ87*0.2+BA87*0.2)/0.75</f>
        <v>85.187501683501679</v>
      </c>
    </row>
    <row r="88" spans="1:54">
      <c r="A88">
        <v>145145</v>
      </c>
      <c r="B88" t="s">
        <v>52</v>
      </c>
      <c r="C88" s="1">
        <v>99</v>
      </c>
      <c r="D88" s="4">
        <v>50</v>
      </c>
      <c r="E88" s="1">
        <v>30</v>
      </c>
      <c r="F88" s="4">
        <v>37</v>
      </c>
      <c r="G88" s="4">
        <v>10</v>
      </c>
      <c r="H88" s="4">
        <v>96</v>
      </c>
      <c r="I88" s="4">
        <v>50</v>
      </c>
      <c r="J88" s="1">
        <v>30</v>
      </c>
      <c r="K88" s="4">
        <v>35</v>
      </c>
      <c r="L88" s="4">
        <v>10</v>
      </c>
      <c r="M88" s="4">
        <v>10</v>
      </c>
      <c r="N88" s="4">
        <v>50</v>
      </c>
      <c r="O88" s="1">
        <v>30</v>
      </c>
      <c r="P88" s="4">
        <v>45</v>
      </c>
      <c r="Q88">
        <v>60</v>
      </c>
      <c r="R88">
        <v>24</v>
      </c>
      <c r="S88" s="5">
        <f>Q88+R88</f>
        <v>84</v>
      </c>
      <c r="T88" s="6">
        <v>50</v>
      </c>
      <c r="U88" s="6">
        <v>50</v>
      </c>
      <c r="V88">
        <v>30</v>
      </c>
      <c r="W88" s="5">
        <v>4</v>
      </c>
      <c r="X88" s="2">
        <v>23.31</v>
      </c>
      <c r="Y88" s="6">
        <v>10</v>
      </c>
      <c r="Z88" s="6">
        <v>8.5</v>
      </c>
      <c r="AA88">
        <v>30</v>
      </c>
      <c r="AB88" s="4">
        <v>8.5</v>
      </c>
      <c r="AC88">
        <v>26.75</v>
      </c>
      <c r="AD88">
        <v>50</v>
      </c>
      <c r="AE88">
        <v>30</v>
      </c>
      <c r="AF88">
        <v>30</v>
      </c>
      <c r="AH88">
        <v>5</v>
      </c>
      <c r="AI88">
        <v>47.5</v>
      </c>
      <c r="AJ88" s="7">
        <v>12</v>
      </c>
      <c r="AK88" s="3">
        <f>AI88+5+AJ88</f>
        <v>64.5</v>
      </c>
      <c r="AL88">
        <v>30</v>
      </c>
      <c r="AM88" s="3"/>
      <c r="AN88" s="3"/>
      <c r="AO88" s="4"/>
      <c r="AP88" s="4"/>
      <c r="AQ88" s="4"/>
      <c r="AR88" s="4"/>
      <c r="AS88" s="4"/>
      <c r="AT88" s="4"/>
      <c r="AU88" s="4"/>
      <c r="AV88" s="4"/>
      <c r="AW88" s="5">
        <f>(D88+F88+I88+K88+N88+P88+U88+AC88+T88+X88)/10+(((C88*0.3+E88+J88+O88+V88+AA88+AE88+AF88+AL88)/9)/(3/5))</f>
        <v>91.650444444444446</v>
      </c>
      <c r="AX88" s="5">
        <f>(W88+AH88)/AX$1*100</f>
        <v>90</v>
      </c>
      <c r="AY88" s="5">
        <f>+(G88+H88/2+L88+M88+Y88+Z88+AB88)/AY$1*100</f>
        <v>95.454545454545453</v>
      </c>
      <c r="AZ88" s="5">
        <f>(S88+AK88)/2</f>
        <v>74.25</v>
      </c>
      <c r="BA88" s="5">
        <v>93.555555555555557</v>
      </c>
      <c r="BB88" s="5">
        <f>(AW88*0.1+AX88*0.1+AY88*0.15+AZ88*0.2+BA88*0.2)/0.75</f>
        <v>88.059116498316499</v>
      </c>
    </row>
    <row r="89" spans="1:54">
      <c r="B89" t="s">
        <v>52</v>
      </c>
      <c r="C89" s="1">
        <v>77</v>
      </c>
      <c r="D89" s="4">
        <v>50</v>
      </c>
      <c r="E89" s="1">
        <v>30</v>
      </c>
      <c r="F89" s="4">
        <v>33</v>
      </c>
      <c r="G89" s="4">
        <v>10</v>
      </c>
      <c r="H89" s="4">
        <v>49.5</v>
      </c>
      <c r="I89" s="4">
        <v>50</v>
      </c>
      <c r="J89" s="1">
        <v>30</v>
      </c>
      <c r="K89" s="4">
        <v>41</v>
      </c>
      <c r="L89" s="4">
        <v>10</v>
      </c>
      <c r="M89" s="4">
        <v>10</v>
      </c>
      <c r="N89">
        <v>50</v>
      </c>
      <c r="O89" s="1">
        <v>30</v>
      </c>
      <c r="P89" s="4">
        <v>42</v>
      </c>
      <c r="Q89">
        <v>57.5</v>
      </c>
      <c r="R89">
        <v>21</v>
      </c>
      <c r="S89" s="5">
        <f>Q89+R89</f>
        <v>78.5</v>
      </c>
      <c r="T89" s="6">
        <v>50</v>
      </c>
      <c r="U89" s="6">
        <v>50</v>
      </c>
      <c r="V89">
        <v>25</v>
      </c>
      <c r="W89" s="5">
        <v>4</v>
      </c>
      <c r="X89" s="2">
        <v>23.31</v>
      </c>
      <c r="Y89" s="6">
        <v>10</v>
      </c>
      <c r="Z89" s="6"/>
      <c r="AA89">
        <v>30</v>
      </c>
      <c r="AB89" s="4"/>
      <c r="AC89">
        <v>19.75</v>
      </c>
      <c r="AD89">
        <v>50</v>
      </c>
      <c r="AE89">
        <v>30</v>
      </c>
      <c r="AF89">
        <v>30</v>
      </c>
      <c r="AH89">
        <v>5</v>
      </c>
      <c r="AI89">
        <v>42.5</v>
      </c>
      <c r="AJ89" s="7">
        <v>3</v>
      </c>
      <c r="AK89" s="3">
        <f>AI89+5+AJ89</f>
        <v>50.5</v>
      </c>
      <c r="AL89">
        <v>30</v>
      </c>
      <c r="AM89" s="3"/>
      <c r="AN89" s="3"/>
      <c r="AO89" s="4"/>
      <c r="AP89" s="4"/>
      <c r="AQ89" s="4"/>
      <c r="AR89" s="4"/>
      <c r="AS89" s="4"/>
      <c r="AT89" s="4"/>
      <c r="AU89" s="4"/>
      <c r="AV89" s="4"/>
      <c r="AW89" s="5">
        <f>(D89+F89+I89+K89+N89+P89+U89+AC89+T89+X89)/10+(((C89*0.3+E89+J89+O89+V89+AA89+AE89+AF89+AL89)/9)/(3/5))</f>
        <v>88.702296296296311</v>
      </c>
      <c r="AX89" s="5">
        <f>(W89+AH89)/AX$1*100</f>
        <v>90</v>
      </c>
      <c r="AY89" s="5">
        <f>+(G89+H89/2+L89+M89+Y89+Z89+AB89)/AY$1*100</f>
        <v>58.86363636363636</v>
      </c>
      <c r="AZ89" s="5">
        <f>(S89+AK89)/2</f>
        <v>64.5</v>
      </c>
      <c r="BA89" s="5">
        <v>87.888888888888886</v>
      </c>
      <c r="BB89" s="5">
        <f>(AW89*0.1+AX89*0.1+AY89*0.15+AZ89*0.2+BA89*0.2)/0.75</f>
        <v>76.236737149270482</v>
      </c>
    </row>
    <row r="90" spans="1:54">
      <c r="B90" s="9"/>
      <c r="C90" s="1">
        <v>87</v>
      </c>
      <c r="D90" s="4">
        <v>50</v>
      </c>
      <c r="E90" s="1">
        <v>30</v>
      </c>
      <c r="F90" s="4">
        <v>33.5</v>
      </c>
      <c r="G90" s="4">
        <v>8</v>
      </c>
      <c r="H90" s="4"/>
      <c r="I90" s="4">
        <v>50</v>
      </c>
      <c r="J90" s="1">
        <v>0</v>
      </c>
      <c r="K90" s="4">
        <v>46</v>
      </c>
      <c r="L90" s="4"/>
      <c r="M90" s="4">
        <v>10</v>
      </c>
      <c r="N90" s="4">
        <v>50</v>
      </c>
      <c r="O90" s="1">
        <v>30</v>
      </c>
      <c r="P90" s="4">
        <v>42.5</v>
      </c>
      <c r="Q90">
        <v>67.5</v>
      </c>
      <c r="R90">
        <v>30</v>
      </c>
      <c r="S90" s="5">
        <f>Q90+R90</f>
        <v>97.5</v>
      </c>
      <c r="T90" s="6">
        <v>50</v>
      </c>
      <c r="U90" s="6">
        <v>50</v>
      </c>
      <c r="W90" s="5">
        <v>3</v>
      </c>
      <c r="X90" s="2">
        <v>50</v>
      </c>
      <c r="Y90" s="6">
        <v>10</v>
      </c>
      <c r="Z90" s="6">
        <v>7.5</v>
      </c>
      <c r="AB90" s="4"/>
      <c r="AC90">
        <v>34.5</v>
      </c>
      <c r="AD90">
        <v>50</v>
      </c>
      <c r="AE90">
        <v>30</v>
      </c>
      <c r="AH90">
        <v>5</v>
      </c>
      <c r="AI90">
        <v>67.5</v>
      </c>
      <c r="AJ90" s="7">
        <v>22</v>
      </c>
      <c r="AK90" s="3">
        <f>AI90+5+AJ90</f>
        <v>94.5</v>
      </c>
      <c r="AM90" s="3"/>
      <c r="AN90" s="3"/>
      <c r="AO90" s="4"/>
      <c r="AP90" s="4"/>
      <c r="AQ90" s="4"/>
      <c r="AR90" s="4"/>
      <c r="AS90" s="4"/>
      <c r="AT90" s="4"/>
      <c r="AU90" s="4"/>
      <c r="AV90" s="4"/>
      <c r="AW90" s="5">
        <f>(D90+F90+I90+K90+N90+P90+U90+AC90+T90+X90)/10+(((C90*0.3+E90+J90+O90+V90+AA90+AE90+AF90+AL90)/9)/(3/5))</f>
        <v>67.150000000000006</v>
      </c>
      <c r="AX90" s="5">
        <f>(W90+AH90)/AX$1*100</f>
        <v>80</v>
      </c>
      <c r="AY90" s="5">
        <f>+(G90+H90/2+L90+M90+Y90+Z90+AB90)/AY$1*100</f>
        <v>32.272727272727273</v>
      </c>
      <c r="AZ90" s="5">
        <f>(S90+AK90)/2</f>
        <v>96</v>
      </c>
      <c r="BA90" s="5">
        <v>90.666666666666671</v>
      </c>
      <c r="BB90" s="5">
        <f>(AW90*0.1+AX90*0.1+AY90*0.15+AZ90*0.2+BA90*0.2)/0.75</f>
        <v>75.852323232323229</v>
      </c>
    </row>
    <row r="92" spans="1:54">
      <c r="AW92" s="5">
        <f>AVERAGE(AW3:AW90)</f>
        <v>87.000277356902316</v>
      </c>
      <c r="AX92" s="5">
        <f t="shared" ref="AX92:BB92" si="0">AVERAGE(AX3:AX90)</f>
        <v>81.590909090909093</v>
      </c>
      <c r="AY92" s="5">
        <f t="shared" si="0"/>
        <v>84.269111570247944</v>
      </c>
      <c r="AZ92" s="5">
        <f t="shared" si="0"/>
        <v>76.900568181818187</v>
      </c>
      <c r="BA92" s="5">
        <f t="shared" si="0"/>
        <v>89.644570707070685</v>
      </c>
      <c r="BB92" s="5">
        <f t="shared" si="0"/>
        <v>83.744684210794787</v>
      </c>
    </row>
  </sheetData>
  <sortState ref="A3:BB93">
    <sortCondition ref="A3:A93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Wendy</dc:creator>
  <cp:lastModifiedBy>Wendy</cp:lastModifiedBy>
  <dcterms:created xsi:type="dcterms:W3CDTF">2016-03-27T02:13:28Z</dcterms:created>
  <dcterms:modified xsi:type="dcterms:W3CDTF">2016-03-27T02:22:42Z</dcterms:modified>
</cp:coreProperties>
</file>