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6835" windowHeight="141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P5" i="1"/>
  <c r="AO5"/>
  <c r="AN5"/>
  <c r="AM5"/>
  <c r="AL5"/>
  <c r="AK5"/>
  <c r="AR5" s="1"/>
  <c r="AP12"/>
  <c r="AO12"/>
  <c r="AN12"/>
  <c r="AM12"/>
  <c r="AL12"/>
  <c r="AK12"/>
  <c r="AP9"/>
  <c r="AO9"/>
  <c r="AN9"/>
  <c r="AM9"/>
  <c r="AL9"/>
  <c r="AK9"/>
  <c r="AP2"/>
  <c r="AO2"/>
  <c r="AN2"/>
  <c r="AM2"/>
  <c r="AR2" s="1"/>
  <c r="AL2"/>
  <c r="AK2"/>
  <c r="AP8"/>
  <c r="AO8"/>
  <c r="AN8"/>
  <c r="AM8"/>
  <c r="AL8"/>
  <c r="AK8"/>
  <c r="AR8" s="1"/>
  <c r="AP7"/>
  <c r="AO7"/>
  <c r="AN7"/>
  <c r="AM7"/>
  <c r="AL7"/>
  <c r="AK7"/>
  <c r="AP6"/>
  <c r="AO6"/>
  <c r="AN6"/>
  <c r="AM6"/>
  <c r="AL6"/>
  <c r="AK6"/>
  <c r="AP3"/>
  <c r="AO3"/>
  <c r="AN3"/>
  <c r="AM3"/>
  <c r="AR3" s="1"/>
  <c r="AL3"/>
  <c r="AK3"/>
  <c r="AP11"/>
  <c r="AO11"/>
  <c r="AN11"/>
  <c r="AM11"/>
  <c r="AL11"/>
  <c r="AK11"/>
  <c r="AR11" s="1"/>
  <c r="AP10"/>
  <c r="AO10"/>
  <c r="AN10"/>
  <c r="AM10"/>
  <c r="AL10"/>
  <c r="AK10"/>
  <c r="AP13"/>
  <c r="AO13"/>
  <c r="AN13"/>
  <c r="AM13"/>
  <c r="AL13"/>
  <c r="AK13"/>
  <c r="AP4"/>
  <c r="AO4"/>
  <c r="AN4"/>
  <c r="AM4"/>
  <c r="AR4" s="1"/>
  <c r="AL4"/>
  <c r="AK4"/>
  <c r="AR10" l="1"/>
  <c r="AR7"/>
  <c r="AR6"/>
  <c r="AR13"/>
  <c r="AR9"/>
  <c r="AR12"/>
</calcChain>
</file>

<file path=xl/sharedStrings.xml><?xml version="1.0" encoding="utf-8"?>
<sst xmlns="http://schemas.openxmlformats.org/spreadsheetml/2006/main" count="43" uniqueCount="43">
  <si>
    <t>ID</t>
  </si>
  <si>
    <t>teacher survey</t>
  </si>
  <si>
    <t>R1</t>
  </si>
  <si>
    <t>Lesson Plan Lost Boy</t>
  </si>
  <si>
    <t>R2</t>
  </si>
  <si>
    <t>Interview with a Science Teacher</t>
  </si>
  <si>
    <t>R3</t>
  </si>
  <si>
    <t>Data HW</t>
  </si>
  <si>
    <t>New resaerch reading feedback</t>
  </si>
  <si>
    <t>R4</t>
  </si>
  <si>
    <t>Article presentation</t>
  </si>
  <si>
    <t>Paper</t>
  </si>
  <si>
    <t>R5</t>
  </si>
  <si>
    <t>Sci method</t>
  </si>
  <si>
    <t>R6</t>
  </si>
  <si>
    <t>R7</t>
  </si>
  <si>
    <t>3, 3, &amp; 3 demos</t>
  </si>
  <si>
    <t>R8</t>
  </si>
  <si>
    <t>slickers</t>
  </si>
  <si>
    <t>5 demos posted</t>
  </si>
  <si>
    <t>initial worksample info</t>
  </si>
  <si>
    <t>R9</t>
  </si>
  <si>
    <t>NOS ideas</t>
  </si>
  <si>
    <t>observation of host</t>
  </si>
  <si>
    <t>WS 1st lesson</t>
  </si>
  <si>
    <t>Demo Drafts</t>
  </si>
  <si>
    <t>R10</t>
  </si>
  <si>
    <t>R11</t>
  </si>
  <si>
    <t>budget</t>
  </si>
  <si>
    <t>WS Draft</t>
  </si>
  <si>
    <t>R12</t>
  </si>
  <si>
    <t>Journal</t>
  </si>
  <si>
    <t>Follow students</t>
  </si>
  <si>
    <t>Work Sample</t>
  </si>
  <si>
    <t>Demo show and final write ups</t>
  </si>
  <si>
    <t>Reflections</t>
  </si>
  <si>
    <t>Research Article</t>
  </si>
  <si>
    <t>Demos</t>
  </si>
  <si>
    <t>Class participation</t>
  </si>
  <si>
    <t>Work sample</t>
  </si>
  <si>
    <t>Journals</t>
  </si>
  <si>
    <t>celebration of Learning</t>
  </si>
  <si>
    <t>Grade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</si>
</sst>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2664AF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DCE6F1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2" fillId="3" borderId="0" xfId="0" applyFont="1" applyFill="1"/>
    <xf numFmtId="0" fontId="3" fillId="3" borderId="0" xfId="0" applyFont="1" applyFill="1"/>
    <xf numFmtId="0" fontId="4" fillId="4" borderId="0" xfId="0" applyFont="1" applyFill="1"/>
    <xf numFmtId="0" fontId="5" fillId="5" borderId="0" xfId="0" applyFont="1" applyFill="1"/>
    <xf numFmtId="0" fontId="5" fillId="4" borderId="0" xfId="0" applyFont="1" applyFill="1"/>
    <xf numFmtId="0" fontId="5" fillId="6" borderId="0" xfId="0" applyFont="1" applyFill="1"/>
    <xf numFmtId="0" fontId="5" fillId="7" borderId="0" xfId="0" applyFont="1" applyFill="1"/>
    <xf numFmtId="0" fontId="5" fillId="8" borderId="0" xfId="0" applyFont="1" applyFill="1"/>
    <xf numFmtId="0" fontId="5" fillId="0" borderId="0" xfId="0" applyFont="1"/>
    <xf numFmtId="0" fontId="4" fillId="7" borderId="0" xfId="0" applyFont="1" applyFill="1"/>
    <xf numFmtId="0" fontId="4" fillId="9" borderId="0" xfId="0" applyFont="1" applyFill="1"/>
    <xf numFmtId="0" fontId="5" fillId="9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3"/>
  <sheetViews>
    <sheetView tabSelected="1" workbookViewId="0">
      <selection activeCell="Q17" sqref="Q17"/>
    </sheetView>
  </sheetViews>
  <sheetFormatPr defaultRowHeight="15"/>
  <cols>
    <col min="2" max="16" width="4.7109375" customWidth="1"/>
    <col min="17" max="17" width="5" customWidth="1"/>
    <col min="18" max="35" width="5.5703125" customWidth="1"/>
    <col min="36" max="36" width="3" customWidth="1"/>
    <col min="37" max="43" width="5.85546875" customWidth="1"/>
    <col min="44" max="44" width="6.140625" customWidth="1"/>
  </cols>
  <sheetData>
    <row r="1" spans="1:44" ht="48.7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/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4" t="s">
        <v>42</v>
      </c>
    </row>
    <row r="2" spans="1:44">
      <c r="A2" s="13">
        <v>16</v>
      </c>
      <c r="B2" s="6">
        <v>5</v>
      </c>
      <c r="C2" s="14"/>
      <c r="D2" s="8">
        <v>20</v>
      </c>
      <c r="E2" s="14"/>
      <c r="F2" s="6"/>
      <c r="G2" s="14">
        <v>10</v>
      </c>
      <c r="H2" s="6">
        <v>10</v>
      </c>
      <c r="I2" s="6">
        <v>10</v>
      </c>
      <c r="J2" s="14">
        <v>10</v>
      </c>
      <c r="K2" s="14">
        <v>23</v>
      </c>
      <c r="L2" s="14">
        <v>75</v>
      </c>
      <c r="M2" s="14">
        <v>10</v>
      </c>
      <c r="N2" s="14">
        <v>10</v>
      </c>
      <c r="O2" s="14">
        <v>10</v>
      </c>
      <c r="P2" s="14">
        <v>10</v>
      </c>
      <c r="Q2" s="9">
        <v>5</v>
      </c>
      <c r="R2" s="14">
        <v>10</v>
      </c>
      <c r="S2" s="14"/>
      <c r="T2" s="9">
        <v>5</v>
      </c>
      <c r="U2" s="10">
        <v>5</v>
      </c>
      <c r="V2" s="14">
        <v>10</v>
      </c>
      <c r="W2" s="14"/>
      <c r="X2" s="7">
        <v>10</v>
      </c>
      <c r="Y2" s="8">
        <v>10</v>
      </c>
      <c r="Z2" s="9">
        <v>10</v>
      </c>
      <c r="AA2" s="14">
        <v>10</v>
      </c>
      <c r="AB2" s="14">
        <v>10</v>
      </c>
      <c r="AC2" s="14">
        <v>10</v>
      </c>
      <c r="AD2" s="10">
        <v>10</v>
      </c>
      <c r="AE2" s="14">
        <v>10</v>
      </c>
      <c r="AF2" s="14">
        <v>90</v>
      </c>
      <c r="AG2" s="14">
        <v>10</v>
      </c>
      <c r="AH2" s="10">
        <v>95</v>
      </c>
      <c r="AI2" s="9">
        <v>75</v>
      </c>
      <c r="AJ2" s="11"/>
      <c r="AK2" s="5">
        <f>(C2+E2+G2+J2+M2+O2+R2+V2+AA2+AB2+P2)/1.1</f>
        <v>81.818181818181813</v>
      </c>
      <c r="AL2" s="5">
        <f>K2+L2</f>
        <v>98</v>
      </c>
      <c r="AM2" s="12">
        <f>(+Q2+T2+Z2+AI2)</f>
        <v>95</v>
      </c>
      <c r="AN2" s="5">
        <f>(B2+D2+F2+H2+I2+N2+S2+W2+X2+Y2+AC2)/1.15</f>
        <v>73.913043478260875</v>
      </c>
      <c r="AO2" s="5">
        <f>AH2</f>
        <v>95</v>
      </c>
      <c r="AP2" s="5">
        <f>AF2+AG2</f>
        <v>100</v>
      </c>
      <c r="AQ2" s="5">
        <v>100</v>
      </c>
      <c r="AR2" s="5">
        <f>(AK2+AM2+AN2/2+AP2/2+AO2+AL2/2+AQ2/2)/5</f>
        <v>91.55494071146245</v>
      </c>
    </row>
    <row r="3" spans="1:44">
      <c r="A3" s="13">
        <v>17</v>
      </c>
      <c r="B3" s="6">
        <v>5</v>
      </c>
      <c r="C3" s="14">
        <v>9</v>
      </c>
      <c r="D3" s="8">
        <v>19</v>
      </c>
      <c r="E3" s="14">
        <v>10</v>
      </c>
      <c r="F3" s="6">
        <v>10</v>
      </c>
      <c r="G3" s="14">
        <v>10</v>
      </c>
      <c r="H3" s="6">
        <v>10</v>
      </c>
      <c r="I3" s="6">
        <v>10</v>
      </c>
      <c r="J3" s="14">
        <v>10</v>
      </c>
      <c r="K3" s="14">
        <v>23</v>
      </c>
      <c r="L3" s="14">
        <v>75</v>
      </c>
      <c r="M3" s="14">
        <v>10</v>
      </c>
      <c r="N3" s="14">
        <v>10</v>
      </c>
      <c r="O3" s="14">
        <v>10</v>
      </c>
      <c r="P3" s="14">
        <v>10</v>
      </c>
      <c r="Q3" s="9">
        <v>5</v>
      </c>
      <c r="R3" s="14">
        <v>10</v>
      </c>
      <c r="S3" s="14">
        <v>10</v>
      </c>
      <c r="T3" s="9">
        <v>10</v>
      </c>
      <c r="U3" s="10">
        <v>3</v>
      </c>
      <c r="V3" s="14">
        <v>10</v>
      </c>
      <c r="W3" s="14">
        <v>10</v>
      </c>
      <c r="X3" s="7">
        <v>10</v>
      </c>
      <c r="Y3" s="8">
        <v>10</v>
      </c>
      <c r="Z3" s="9">
        <v>10</v>
      </c>
      <c r="AA3" s="14">
        <v>10</v>
      </c>
      <c r="AB3" s="14">
        <v>10</v>
      </c>
      <c r="AC3" s="14">
        <v>10</v>
      </c>
      <c r="AD3" s="10">
        <v>10</v>
      </c>
      <c r="AE3" s="14">
        <v>10</v>
      </c>
      <c r="AF3" s="14">
        <v>90</v>
      </c>
      <c r="AG3" s="14">
        <v>10</v>
      </c>
      <c r="AH3" s="10">
        <v>98</v>
      </c>
      <c r="AI3" s="9">
        <v>75</v>
      </c>
      <c r="AJ3" s="11"/>
      <c r="AK3" s="5">
        <f>(C3+E3+G3+J3+M3+O3+R3+V3+AA3+AB3+P3)/1.1</f>
        <v>99.090909090909079</v>
      </c>
      <c r="AL3" s="5">
        <f>K3+L3</f>
        <v>98</v>
      </c>
      <c r="AM3" s="12">
        <f>(+Q3+T3+Z3+AI3)</f>
        <v>100</v>
      </c>
      <c r="AN3" s="5">
        <f>(B3+D3+F3+H3+I3+N3+S3+W3+X3+Y3+AC3)/1.15</f>
        <v>99.130434782608702</v>
      </c>
      <c r="AO3" s="5">
        <f>AH3</f>
        <v>98</v>
      </c>
      <c r="AP3" s="5">
        <f>AF3+AG3</f>
        <v>100</v>
      </c>
      <c r="AQ3" s="5">
        <v>100</v>
      </c>
      <c r="AR3" s="5">
        <f>(AK3+AM3+AN3/2+AP3/2+AO3+AL3/2+AQ3/2)/5</f>
        <v>99.131225296442679</v>
      </c>
    </row>
    <row r="4" spans="1:44">
      <c r="A4" s="5">
        <v>31</v>
      </c>
      <c r="B4" s="6">
        <v>5</v>
      </c>
      <c r="C4" s="7">
        <v>10</v>
      </c>
      <c r="D4" s="8">
        <v>18</v>
      </c>
      <c r="E4" s="7">
        <v>10</v>
      </c>
      <c r="F4" s="6">
        <v>10</v>
      </c>
      <c r="G4" s="7">
        <v>10</v>
      </c>
      <c r="H4" s="6">
        <v>10</v>
      </c>
      <c r="I4" s="6">
        <v>10</v>
      </c>
      <c r="J4" s="7">
        <v>10</v>
      </c>
      <c r="K4" s="7">
        <v>25</v>
      </c>
      <c r="L4" s="7">
        <v>75</v>
      </c>
      <c r="M4" s="7">
        <v>10</v>
      </c>
      <c r="N4" s="7">
        <v>10</v>
      </c>
      <c r="O4" s="7">
        <v>10</v>
      </c>
      <c r="P4" s="7">
        <v>10</v>
      </c>
      <c r="Q4" s="9">
        <v>5</v>
      </c>
      <c r="R4" s="7">
        <v>10</v>
      </c>
      <c r="S4" s="7">
        <v>10</v>
      </c>
      <c r="T4" s="9">
        <v>10</v>
      </c>
      <c r="U4" s="10">
        <v>5</v>
      </c>
      <c r="V4" s="7">
        <v>10</v>
      </c>
      <c r="W4" s="7">
        <v>10</v>
      </c>
      <c r="X4" s="7">
        <v>10</v>
      </c>
      <c r="Y4" s="8">
        <v>10</v>
      </c>
      <c r="Z4" s="9">
        <v>10</v>
      </c>
      <c r="AA4" s="7">
        <v>10</v>
      </c>
      <c r="AB4" s="7">
        <v>10</v>
      </c>
      <c r="AC4" s="7">
        <v>10</v>
      </c>
      <c r="AD4" s="10">
        <v>10</v>
      </c>
      <c r="AE4" s="7">
        <v>10</v>
      </c>
      <c r="AF4" s="7">
        <v>90</v>
      </c>
      <c r="AG4" s="7">
        <v>10</v>
      </c>
      <c r="AH4" s="10">
        <v>85</v>
      </c>
      <c r="AI4" s="9">
        <v>75</v>
      </c>
      <c r="AJ4" s="11"/>
      <c r="AK4" s="5">
        <f>(C4+E4+G4+J4+M4+O4+R4+V4+AA4+AB4+P4)/1.1</f>
        <v>99.999999999999986</v>
      </c>
      <c r="AL4" s="5">
        <f>K4+L4</f>
        <v>100</v>
      </c>
      <c r="AM4" s="12">
        <f>(+Q4+T4+Z4+AI4)</f>
        <v>100</v>
      </c>
      <c r="AN4" s="5">
        <f>(B4+D4+F4+H4+I4+N4+S4+W4+X4+Y4+AC4)/1.15</f>
        <v>98.260869565217405</v>
      </c>
      <c r="AO4" s="5">
        <f>AH4</f>
        <v>85</v>
      </c>
      <c r="AP4" s="5">
        <f>AF4+AG4</f>
        <v>100</v>
      </c>
      <c r="AQ4" s="5">
        <v>100</v>
      </c>
      <c r="AR4" s="5">
        <f>(AK4+AM4+AN4/2+AP4/2+AO4+AL4/2+AQ4/2)/5</f>
        <v>96.826086956521735</v>
      </c>
    </row>
    <row r="5" spans="1:44">
      <c r="A5" s="5">
        <v>35</v>
      </c>
      <c r="B5" s="6">
        <v>5</v>
      </c>
      <c r="C5" s="7">
        <v>10</v>
      </c>
      <c r="D5" s="8">
        <v>17</v>
      </c>
      <c r="E5" s="7">
        <v>10</v>
      </c>
      <c r="F5" s="6">
        <v>10</v>
      </c>
      <c r="G5" s="7">
        <v>10</v>
      </c>
      <c r="H5" s="6">
        <v>10</v>
      </c>
      <c r="I5" s="6">
        <v>10</v>
      </c>
      <c r="J5" s="7">
        <v>10</v>
      </c>
      <c r="K5" s="7">
        <v>24</v>
      </c>
      <c r="L5" s="7">
        <v>37.5</v>
      </c>
      <c r="M5" s="7">
        <v>10</v>
      </c>
      <c r="N5" s="7">
        <v>10</v>
      </c>
      <c r="O5" s="7">
        <v>10</v>
      </c>
      <c r="P5" s="7"/>
      <c r="Q5" s="9">
        <v>5</v>
      </c>
      <c r="R5" s="7">
        <v>15</v>
      </c>
      <c r="S5" s="7">
        <v>10</v>
      </c>
      <c r="T5" s="9">
        <v>10</v>
      </c>
      <c r="U5" s="10"/>
      <c r="V5" s="7">
        <v>10</v>
      </c>
      <c r="W5" s="7">
        <v>10</v>
      </c>
      <c r="X5" s="7"/>
      <c r="Y5" s="8">
        <v>10</v>
      </c>
      <c r="Z5" s="9">
        <v>10</v>
      </c>
      <c r="AA5" s="7">
        <v>10</v>
      </c>
      <c r="AB5" s="7">
        <v>10</v>
      </c>
      <c r="AC5" s="7">
        <v>10</v>
      </c>
      <c r="AD5" s="10">
        <v>10</v>
      </c>
      <c r="AE5" s="7">
        <v>10</v>
      </c>
      <c r="AF5" s="7">
        <v>90</v>
      </c>
      <c r="AG5" s="7">
        <v>5</v>
      </c>
      <c r="AH5" s="10">
        <v>90</v>
      </c>
      <c r="AI5" s="9">
        <v>75</v>
      </c>
      <c r="AJ5" s="11"/>
      <c r="AK5" s="5">
        <f>(C5+E5+G5+J5+M5+O5+R5+V5+AA5+AB5+P5)/1.1</f>
        <v>95.454545454545453</v>
      </c>
      <c r="AL5" s="5">
        <f>K5+L5</f>
        <v>61.5</v>
      </c>
      <c r="AM5" s="12">
        <f>(+Q5+T5+Z5+AI5)</f>
        <v>100</v>
      </c>
      <c r="AN5" s="5">
        <f>(B5+D5+F5+H5+I5+N5+S5+W5+X5+Y5+AC5)/1.15</f>
        <v>88.695652173913047</v>
      </c>
      <c r="AO5" s="5">
        <f>AH5</f>
        <v>90</v>
      </c>
      <c r="AP5" s="5">
        <f>AF5+AG5</f>
        <v>95</v>
      </c>
      <c r="AQ5" s="5">
        <v>100</v>
      </c>
      <c r="AR5" s="5">
        <f>(AK5+AM5+AN5/2+AP5/2+AO5+AL5/2+AQ5/2)/5</f>
        <v>91.610474308300397</v>
      </c>
    </row>
    <row r="6" spans="1:44">
      <c r="A6" s="13">
        <v>47</v>
      </c>
      <c r="B6" s="6">
        <v>5</v>
      </c>
      <c r="C6" s="14">
        <v>10</v>
      </c>
      <c r="D6" s="8">
        <v>19</v>
      </c>
      <c r="E6" s="14"/>
      <c r="F6" s="6">
        <v>10</v>
      </c>
      <c r="G6" s="14">
        <v>10</v>
      </c>
      <c r="H6" s="6">
        <v>10</v>
      </c>
      <c r="I6" s="6">
        <v>10</v>
      </c>
      <c r="J6" s="14">
        <v>10</v>
      </c>
      <c r="K6" s="14">
        <v>21</v>
      </c>
      <c r="L6" s="14">
        <v>50</v>
      </c>
      <c r="M6" s="14">
        <v>10</v>
      </c>
      <c r="N6" s="14">
        <v>10</v>
      </c>
      <c r="O6" s="14">
        <v>10</v>
      </c>
      <c r="P6" s="14">
        <v>10</v>
      </c>
      <c r="Q6" s="9">
        <v>5</v>
      </c>
      <c r="R6" s="14">
        <v>10</v>
      </c>
      <c r="S6" s="14">
        <v>10</v>
      </c>
      <c r="T6" s="9">
        <v>10</v>
      </c>
      <c r="U6" s="10">
        <v>5</v>
      </c>
      <c r="V6" s="14">
        <v>10</v>
      </c>
      <c r="W6" s="14">
        <v>10</v>
      </c>
      <c r="X6" s="7">
        <v>10</v>
      </c>
      <c r="Y6" s="8">
        <v>10</v>
      </c>
      <c r="Z6" s="9">
        <v>10</v>
      </c>
      <c r="AA6" s="14">
        <v>10</v>
      </c>
      <c r="AB6" s="14">
        <v>10</v>
      </c>
      <c r="AC6" s="14">
        <v>10</v>
      </c>
      <c r="AD6" s="10">
        <v>5</v>
      </c>
      <c r="AE6" s="14">
        <v>10</v>
      </c>
      <c r="AF6" s="14">
        <v>90</v>
      </c>
      <c r="AG6" s="14">
        <v>10</v>
      </c>
      <c r="AH6" s="10">
        <v>85</v>
      </c>
      <c r="AI6" s="9">
        <v>75</v>
      </c>
      <c r="AJ6" s="11"/>
      <c r="AK6" s="5">
        <f>(C6+E6+G6+J6+M6+O6+R6+V6+AA6+AB6+P6)/1.1</f>
        <v>90.909090909090907</v>
      </c>
      <c r="AL6" s="5">
        <f>K6+L6</f>
        <v>71</v>
      </c>
      <c r="AM6" s="12">
        <f>(+Q6+T6+Z6+AI6)</f>
        <v>100</v>
      </c>
      <c r="AN6" s="5">
        <f>(B6+D6+F6+H6+I6+N6+S6+W6+X6+Y6+AC6)/1.15</f>
        <v>99.130434782608702</v>
      </c>
      <c r="AO6" s="5">
        <f>AH6</f>
        <v>85</v>
      </c>
      <c r="AP6" s="5">
        <f>AF6+AG6</f>
        <v>100</v>
      </c>
      <c r="AQ6" s="5">
        <v>100</v>
      </c>
      <c r="AR6" s="5">
        <f>(AK6+AM6+AN6/2+AP6/2+AO6+AL6/2+AQ6/2)/5</f>
        <v>92.194861660079056</v>
      </c>
    </row>
    <row r="7" spans="1:44">
      <c r="A7" s="5">
        <v>49</v>
      </c>
      <c r="B7" s="6">
        <v>5</v>
      </c>
      <c r="C7" s="7">
        <v>10</v>
      </c>
      <c r="D7" s="8">
        <v>19</v>
      </c>
      <c r="E7" s="7">
        <v>10</v>
      </c>
      <c r="F7" s="6">
        <v>10</v>
      </c>
      <c r="G7" s="7">
        <v>10</v>
      </c>
      <c r="H7" s="6">
        <v>10</v>
      </c>
      <c r="I7" s="6">
        <v>10</v>
      </c>
      <c r="J7" s="7">
        <v>10</v>
      </c>
      <c r="K7" s="7">
        <v>25</v>
      </c>
      <c r="L7" s="7">
        <v>70</v>
      </c>
      <c r="M7" s="7">
        <v>10</v>
      </c>
      <c r="N7" s="7">
        <v>10</v>
      </c>
      <c r="O7" s="7">
        <v>10</v>
      </c>
      <c r="P7" s="7">
        <v>10</v>
      </c>
      <c r="Q7" s="9">
        <v>5</v>
      </c>
      <c r="R7" s="7">
        <v>10</v>
      </c>
      <c r="S7" s="7">
        <v>10</v>
      </c>
      <c r="T7" s="9">
        <v>10</v>
      </c>
      <c r="U7" s="10">
        <v>5</v>
      </c>
      <c r="V7" s="7">
        <v>10</v>
      </c>
      <c r="W7" s="7">
        <v>10</v>
      </c>
      <c r="X7" s="7">
        <v>10</v>
      </c>
      <c r="Y7" s="8">
        <v>10</v>
      </c>
      <c r="Z7" s="9">
        <v>10</v>
      </c>
      <c r="AA7" s="7">
        <v>10</v>
      </c>
      <c r="AB7" s="7">
        <v>10</v>
      </c>
      <c r="AC7" s="7">
        <v>10</v>
      </c>
      <c r="AD7" s="10">
        <v>10</v>
      </c>
      <c r="AE7" s="7">
        <v>10</v>
      </c>
      <c r="AF7" s="7">
        <v>90</v>
      </c>
      <c r="AG7" s="7">
        <v>10</v>
      </c>
      <c r="AH7" s="10">
        <v>100</v>
      </c>
      <c r="AI7" s="9">
        <v>75</v>
      </c>
      <c r="AJ7" s="11"/>
      <c r="AK7" s="5">
        <f>(C7+E7+G7+J7+M7+O7+R7+V7+AA7+AB7+P7)/1.1</f>
        <v>99.999999999999986</v>
      </c>
      <c r="AL7" s="5">
        <f>K7+L7</f>
        <v>95</v>
      </c>
      <c r="AM7" s="12">
        <f>(+Q7+T7+Z7+AI7)</f>
        <v>100</v>
      </c>
      <c r="AN7" s="5">
        <f>(B7+D7+F7+H7+I7+N7+S7+W7+X7+Y7+AC7)/1.15</f>
        <v>99.130434782608702</v>
      </c>
      <c r="AO7" s="5">
        <f>AH7</f>
        <v>100</v>
      </c>
      <c r="AP7" s="5">
        <f>AF7+AG7</f>
        <v>100</v>
      </c>
      <c r="AQ7" s="5">
        <v>100</v>
      </c>
      <c r="AR7" s="5">
        <f>(AK7+AM7+AN7/2+AP7/2+AO7+AL7/2+AQ7/2)/5</f>
        <v>99.413043478260875</v>
      </c>
    </row>
    <row r="8" spans="1:44">
      <c r="A8" s="13">
        <v>54</v>
      </c>
      <c r="B8" s="6">
        <v>5</v>
      </c>
      <c r="C8" s="14">
        <v>10</v>
      </c>
      <c r="D8" s="8">
        <v>19</v>
      </c>
      <c r="E8" s="14">
        <v>10</v>
      </c>
      <c r="F8" s="6">
        <v>10</v>
      </c>
      <c r="G8" s="14">
        <v>10</v>
      </c>
      <c r="H8" s="6">
        <v>10</v>
      </c>
      <c r="I8" s="6">
        <v>10</v>
      </c>
      <c r="J8" s="14">
        <v>10</v>
      </c>
      <c r="K8" s="14">
        <v>22</v>
      </c>
      <c r="L8" s="14">
        <v>71</v>
      </c>
      <c r="M8" s="14">
        <v>10</v>
      </c>
      <c r="N8" s="14">
        <v>10</v>
      </c>
      <c r="O8" s="14">
        <v>10</v>
      </c>
      <c r="P8" s="14">
        <v>10</v>
      </c>
      <c r="Q8" s="9">
        <v>5</v>
      </c>
      <c r="R8" s="14">
        <v>10</v>
      </c>
      <c r="S8" s="14">
        <v>10</v>
      </c>
      <c r="T8" s="9">
        <v>10</v>
      </c>
      <c r="U8" s="10">
        <v>5</v>
      </c>
      <c r="V8" s="14">
        <v>10</v>
      </c>
      <c r="W8" s="14">
        <v>10</v>
      </c>
      <c r="X8" s="7">
        <v>10</v>
      </c>
      <c r="Y8" s="8">
        <v>10</v>
      </c>
      <c r="Z8" s="9">
        <v>10</v>
      </c>
      <c r="AA8" s="14">
        <v>10</v>
      </c>
      <c r="AB8" s="14">
        <v>10</v>
      </c>
      <c r="AC8" s="14">
        <v>10</v>
      </c>
      <c r="AD8" s="10">
        <v>10</v>
      </c>
      <c r="AE8" s="14">
        <v>10</v>
      </c>
      <c r="AF8" s="14">
        <v>90</v>
      </c>
      <c r="AG8" s="14">
        <v>10</v>
      </c>
      <c r="AH8" s="10">
        <v>85</v>
      </c>
      <c r="AI8" s="9">
        <v>75</v>
      </c>
      <c r="AJ8" s="11"/>
      <c r="AK8" s="5">
        <f>(C8+E8+G8+J8+M8+O8+R8+V8+AA8+AB8+P8)/1.1</f>
        <v>99.999999999999986</v>
      </c>
      <c r="AL8" s="5">
        <f>K8+L8</f>
        <v>93</v>
      </c>
      <c r="AM8" s="12">
        <f>(+Q8+T8+Z8+AI8)</f>
        <v>100</v>
      </c>
      <c r="AN8" s="5">
        <f>(B8+D8+F8+H8+I8+N8+S8+W8+X8+Y8+AC8)/1.15</f>
        <v>99.130434782608702</v>
      </c>
      <c r="AO8" s="5">
        <f>AH8</f>
        <v>85</v>
      </c>
      <c r="AP8" s="5">
        <f>AF8+AG8</f>
        <v>100</v>
      </c>
      <c r="AQ8" s="5">
        <v>100</v>
      </c>
      <c r="AR8" s="5">
        <f>(AK8+AM8+AN8/2+AP8/2+AO8+AL8/2+AQ8/2)/5</f>
        <v>96.213043478260872</v>
      </c>
    </row>
    <row r="9" spans="1:44">
      <c r="A9" s="5">
        <v>55</v>
      </c>
      <c r="B9" s="6">
        <v>5</v>
      </c>
      <c r="C9" s="7">
        <v>10</v>
      </c>
      <c r="D9" s="8">
        <v>19</v>
      </c>
      <c r="E9" s="7">
        <v>10</v>
      </c>
      <c r="F9" s="6">
        <v>10</v>
      </c>
      <c r="G9" s="7">
        <v>10</v>
      </c>
      <c r="H9" s="6">
        <v>10</v>
      </c>
      <c r="I9" s="6">
        <v>10</v>
      </c>
      <c r="J9" s="7">
        <v>10</v>
      </c>
      <c r="K9" s="7">
        <v>25</v>
      </c>
      <c r="L9" s="7">
        <v>75</v>
      </c>
      <c r="M9" s="7">
        <v>10</v>
      </c>
      <c r="N9" s="7">
        <v>10</v>
      </c>
      <c r="O9" s="7">
        <v>10</v>
      </c>
      <c r="P9" s="7">
        <v>10</v>
      </c>
      <c r="Q9" s="9">
        <v>5</v>
      </c>
      <c r="R9" s="7">
        <v>5</v>
      </c>
      <c r="S9" s="7">
        <v>10</v>
      </c>
      <c r="T9" s="9">
        <v>10</v>
      </c>
      <c r="U9" s="10">
        <v>5</v>
      </c>
      <c r="V9" s="7">
        <v>10</v>
      </c>
      <c r="W9" s="7">
        <v>10</v>
      </c>
      <c r="X9" s="7">
        <v>10</v>
      </c>
      <c r="Y9" s="8">
        <v>10</v>
      </c>
      <c r="Z9" s="9">
        <v>10</v>
      </c>
      <c r="AA9" s="7">
        <v>10</v>
      </c>
      <c r="AB9" s="7">
        <v>10</v>
      </c>
      <c r="AC9" s="7">
        <v>10</v>
      </c>
      <c r="AD9" s="10">
        <v>10</v>
      </c>
      <c r="AE9" s="7">
        <v>10</v>
      </c>
      <c r="AF9" s="7">
        <v>90</v>
      </c>
      <c r="AG9" s="7">
        <v>10</v>
      </c>
      <c r="AH9" s="10">
        <v>96</v>
      </c>
      <c r="AI9" s="9">
        <v>75</v>
      </c>
      <c r="AJ9" s="11"/>
      <c r="AK9" s="5">
        <f>(C9+E9+G9+J9+M9+O9+R9+V9+AA9+AB9+P9)/1.1</f>
        <v>95.454545454545453</v>
      </c>
      <c r="AL9" s="5">
        <f>K9+L9</f>
        <v>100</v>
      </c>
      <c r="AM9" s="12">
        <f>(+Q9+T9+Z9+AI9)</f>
        <v>100</v>
      </c>
      <c r="AN9" s="5">
        <f>(B9+D9+F9+H9+I9+N9+S9+W9+X9+Y9+AC9)/1.15</f>
        <v>99.130434782608702</v>
      </c>
      <c r="AO9" s="5">
        <f>AH9</f>
        <v>96</v>
      </c>
      <c r="AP9" s="5">
        <f>AF9+AG9</f>
        <v>100</v>
      </c>
      <c r="AQ9" s="5">
        <v>100</v>
      </c>
      <c r="AR9" s="5">
        <f>(AK9+AM9+AN9/2+AP9/2+AO9+AL9/2+AQ9/2)/5</f>
        <v>98.203952569169957</v>
      </c>
    </row>
    <row r="10" spans="1:44">
      <c r="A10" s="5">
        <v>56</v>
      </c>
      <c r="B10" s="6">
        <v>5</v>
      </c>
      <c r="C10" s="7">
        <v>10</v>
      </c>
      <c r="D10" s="8">
        <v>19</v>
      </c>
      <c r="E10" s="7">
        <v>10</v>
      </c>
      <c r="F10" s="6">
        <v>10</v>
      </c>
      <c r="G10" s="7">
        <v>10</v>
      </c>
      <c r="H10" s="6">
        <v>10</v>
      </c>
      <c r="I10" s="6">
        <v>10</v>
      </c>
      <c r="J10" s="7">
        <v>10</v>
      </c>
      <c r="K10" s="7">
        <v>19</v>
      </c>
      <c r="L10" s="7">
        <v>58</v>
      </c>
      <c r="M10" s="7">
        <v>10</v>
      </c>
      <c r="N10" s="7">
        <v>10</v>
      </c>
      <c r="O10" s="7">
        <v>10</v>
      </c>
      <c r="P10" s="7">
        <v>10</v>
      </c>
      <c r="Q10" s="9">
        <v>5</v>
      </c>
      <c r="R10" s="7">
        <v>10</v>
      </c>
      <c r="S10" s="7">
        <v>10</v>
      </c>
      <c r="T10" s="9">
        <v>10</v>
      </c>
      <c r="U10" s="10">
        <v>5</v>
      </c>
      <c r="V10" s="7">
        <v>10</v>
      </c>
      <c r="W10" s="7"/>
      <c r="X10" s="7">
        <v>10</v>
      </c>
      <c r="Y10" s="8">
        <v>10</v>
      </c>
      <c r="Z10" s="9">
        <v>10</v>
      </c>
      <c r="AA10" s="7">
        <v>10</v>
      </c>
      <c r="AB10" s="7">
        <v>10</v>
      </c>
      <c r="AC10" s="7">
        <v>10</v>
      </c>
      <c r="AD10" s="10">
        <v>10</v>
      </c>
      <c r="AE10" s="7">
        <v>10</v>
      </c>
      <c r="AF10" s="7">
        <v>90</v>
      </c>
      <c r="AG10" s="7">
        <v>10</v>
      </c>
      <c r="AH10" s="10">
        <v>92</v>
      </c>
      <c r="AI10" s="9">
        <v>75</v>
      </c>
      <c r="AJ10" s="11"/>
      <c r="AK10" s="5">
        <f>(C10+E10+G10+J10+M10+O10+R10+V10+AA10+AB10+P10)/1.1</f>
        <v>99.999999999999986</v>
      </c>
      <c r="AL10" s="5">
        <f>K10+L10</f>
        <v>77</v>
      </c>
      <c r="AM10" s="12">
        <f>(+Q10+T10+Z10+AI10)</f>
        <v>100</v>
      </c>
      <c r="AN10" s="5">
        <f>(B10+D10+F10+H10+I10+N10+S10+W10+X10+Y10+AC10)/1.15</f>
        <v>90.434782608695656</v>
      </c>
      <c r="AO10" s="5">
        <f>AH10</f>
        <v>92</v>
      </c>
      <c r="AP10" s="5">
        <f>AF10+AG10</f>
        <v>100</v>
      </c>
      <c r="AQ10" s="5">
        <v>100</v>
      </c>
      <c r="AR10" s="5">
        <f>(AK10+AM10+AN10/2+AP10/2+AO10+AL10/2+AQ10/2)/5</f>
        <v>95.143478260869557</v>
      </c>
    </row>
    <row r="11" spans="1:44">
      <c r="A11" s="13">
        <v>80</v>
      </c>
      <c r="B11" s="6">
        <v>5</v>
      </c>
      <c r="C11" s="14">
        <v>10</v>
      </c>
      <c r="D11" s="8">
        <v>18</v>
      </c>
      <c r="E11" s="14">
        <v>10</v>
      </c>
      <c r="F11" s="6">
        <v>10</v>
      </c>
      <c r="G11" s="14">
        <v>10</v>
      </c>
      <c r="H11" s="6">
        <v>10</v>
      </c>
      <c r="I11" s="6">
        <v>10</v>
      </c>
      <c r="J11" s="14">
        <v>10</v>
      </c>
      <c r="K11" s="14">
        <v>22</v>
      </c>
      <c r="L11" s="14">
        <v>75</v>
      </c>
      <c r="M11" s="14">
        <v>10</v>
      </c>
      <c r="N11" s="14">
        <v>10</v>
      </c>
      <c r="O11" s="14">
        <v>10</v>
      </c>
      <c r="P11" s="14">
        <v>10</v>
      </c>
      <c r="Q11" s="9">
        <v>5</v>
      </c>
      <c r="R11" s="14">
        <v>10</v>
      </c>
      <c r="S11" s="14">
        <v>10</v>
      </c>
      <c r="T11" s="9">
        <v>10</v>
      </c>
      <c r="U11" s="10">
        <v>5</v>
      </c>
      <c r="V11" s="14">
        <v>10</v>
      </c>
      <c r="W11" s="14">
        <v>10</v>
      </c>
      <c r="X11" s="7">
        <v>10</v>
      </c>
      <c r="Y11" s="8">
        <v>10</v>
      </c>
      <c r="Z11" s="9">
        <v>10</v>
      </c>
      <c r="AA11" s="14">
        <v>10</v>
      </c>
      <c r="AB11" s="14">
        <v>10</v>
      </c>
      <c r="AC11" s="14">
        <v>10</v>
      </c>
      <c r="AD11" s="10">
        <v>10</v>
      </c>
      <c r="AE11" s="14">
        <v>10</v>
      </c>
      <c r="AF11" s="14">
        <v>90</v>
      </c>
      <c r="AG11" s="14">
        <v>10</v>
      </c>
      <c r="AH11" s="10">
        <v>96</v>
      </c>
      <c r="AI11" s="9">
        <v>75</v>
      </c>
      <c r="AJ11" s="11"/>
      <c r="AK11" s="5">
        <f>(C11+E11+G11+J11+M11+O11+R11+V11+AA11+AB11+P11)/1.1</f>
        <v>99.999999999999986</v>
      </c>
      <c r="AL11" s="5">
        <f>K11+L11</f>
        <v>97</v>
      </c>
      <c r="AM11" s="12">
        <f>(+Q11+T11+Z11+AI11)</f>
        <v>100</v>
      </c>
      <c r="AN11" s="5">
        <f>(B11+D11+F11+H11+I11+N11+S11+W11+X11+Y11+AC11)/1.15</f>
        <v>98.260869565217405</v>
      </c>
      <c r="AO11" s="5">
        <f>AH11</f>
        <v>96</v>
      </c>
      <c r="AP11" s="5">
        <f>AF11+AG11</f>
        <v>100</v>
      </c>
      <c r="AQ11" s="5">
        <v>100</v>
      </c>
      <c r="AR11" s="5">
        <f>(AK11+AM11+AN11/2+AP11/2+AO11+AL11/2+AQ11/2)/5</f>
        <v>98.72608695652174</v>
      </c>
    </row>
    <row r="12" spans="1:44">
      <c r="A12" s="13">
        <v>82</v>
      </c>
      <c r="B12" s="6">
        <v>5</v>
      </c>
      <c r="C12" s="14">
        <v>10</v>
      </c>
      <c r="D12" s="8">
        <v>19</v>
      </c>
      <c r="E12" s="14">
        <v>10</v>
      </c>
      <c r="F12" s="6">
        <v>10</v>
      </c>
      <c r="G12" s="14">
        <v>10</v>
      </c>
      <c r="H12" s="6">
        <v>10</v>
      </c>
      <c r="I12" s="6">
        <v>10</v>
      </c>
      <c r="J12" s="14">
        <v>10</v>
      </c>
      <c r="K12" s="14">
        <v>20</v>
      </c>
      <c r="L12" s="14">
        <v>71</v>
      </c>
      <c r="M12" s="14">
        <v>10</v>
      </c>
      <c r="N12" s="14">
        <v>10</v>
      </c>
      <c r="O12" s="14">
        <v>10</v>
      </c>
      <c r="P12" s="14">
        <v>10</v>
      </c>
      <c r="Q12" s="9">
        <v>5</v>
      </c>
      <c r="R12" s="14">
        <v>10</v>
      </c>
      <c r="S12" s="14">
        <v>10</v>
      </c>
      <c r="T12" s="9">
        <v>10</v>
      </c>
      <c r="U12" s="10">
        <v>5</v>
      </c>
      <c r="V12" s="14">
        <v>10</v>
      </c>
      <c r="W12" s="14">
        <v>10</v>
      </c>
      <c r="X12" s="7">
        <v>10</v>
      </c>
      <c r="Y12" s="8">
        <v>10</v>
      </c>
      <c r="Z12" s="9">
        <v>10</v>
      </c>
      <c r="AA12" s="14">
        <v>10</v>
      </c>
      <c r="AB12" s="14">
        <v>10</v>
      </c>
      <c r="AC12" s="14">
        <v>10</v>
      </c>
      <c r="AD12" s="10">
        <v>10</v>
      </c>
      <c r="AE12" s="14">
        <v>10</v>
      </c>
      <c r="AF12" s="14">
        <v>90</v>
      </c>
      <c r="AG12" s="14">
        <v>10</v>
      </c>
      <c r="AH12" s="10">
        <v>87</v>
      </c>
      <c r="AI12" s="9">
        <v>75</v>
      </c>
      <c r="AJ12" s="11"/>
      <c r="AK12" s="5">
        <f>(C12+E12+G12+J12+M12+O12+R12+V12+AA12+AB12+P12)/1.1</f>
        <v>99.999999999999986</v>
      </c>
      <c r="AL12" s="5">
        <f>K12+L12</f>
        <v>91</v>
      </c>
      <c r="AM12" s="12">
        <f>(+Q12+T12+Z12+AI12)</f>
        <v>100</v>
      </c>
      <c r="AN12" s="5">
        <f>(B12+D12+F12+H12+I12+N12+S12+W12+X12+Y12+AC12)/1.15</f>
        <v>99.130434782608702</v>
      </c>
      <c r="AO12" s="5">
        <f>AH12</f>
        <v>87</v>
      </c>
      <c r="AP12" s="5">
        <f>AF12+AG12</f>
        <v>100</v>
      </c>
      <c r="AQ12" s="5">
        <v>100</v>
      </c>
      <c r="AR12" s="5">
        <f>(AK12+AM12+AN12/2+AP12/2+AO12+AL12/2+AQ12/2)/5</f>
        <v>96.413043478260875</v>
      </c>
    </row>
    <row r="13" spans="1:44">
      <c r="A13" s="5">
        <v>89</v>
      </c>
      <c r="B13" s="6">
        <v>5</v>
      </c>
      <c r="C13" s="7">
        <v>10</v>
      </c>
      <c r="D13" s="8">
        <v>18</v>
      </c>
      <c r="E13" s="7">
        <v>10</v>
      </c>
      <c r="F13" s="6">
        <v>10</v>
      </c>
      <c r="G13" s="7">
        <v>10</v>
      </c>
      <c r="H13" s="6">
        <v>10</v>
      </c>
      <c r="I13" s="6">
        <v>10</v>
      </c>
      <c r="J13" s="7">
        <v>10</v>
      </c>
      <c r="K13" s="7">
        <v>22</v>
      </c>
      <c r="L13" s="7">
        <v>75</v>
      </c>
      <c r="M13" s="7">
        <v>10</v>
      </c>
      <c r="N13" s="7">
        <v>10</v>
      </c>
      <c r="O13" s="7">
        <v>10</v>
      </c>
      <c r="P13" s="7">
        <v>10</v>
      </c>
      <c r="Q13" s="9">
        <v>5</v>
      </c>
      <c r="R13" s="7">
        <v>10</v>
      </c>
      <c r="S13" s="7">
        <v>10</v>
      </c>
      <c r="T13" s="9">
        <v>10</v>
      </c>
      <c r="U13" s="10">
        <v>5</v>
      </c>
      <c r="V13" s="7">
        <v>10</v>
      </c>
      <c r="W13" s="7">
        <v>10</v>
      </c>
      <c r="X13" s="7">
        <v>10</v>
      </c>
      <c r="Y13" s="8">
        <v>10</v>
      </c>
      <c r="Z13" s="9">
        <v>10</v>
      </c>
      <c r="AA13" s="7">
        <v>10</v>
      </c>
      <c r="AB13" s="7">
        <v>10</v>
      </c>
      <c r="AC13" s="7">
        <v>10</v>
      </c>
      <c r="AD13" s="10">
        <v>10</v>
      </c>
      <c r="AE13" s="7">
        <v>10</v>
      </c>
      <c r="AF13" s="7">
        <v>90</v>
      </c>
      <c r="AG13" s="7">
        <v>9</v>
      </c>
      <c r="AH13" s="10">
        <v>98</v>
      </c>
      <c r="AI13" s="9">
        <v>75</v>
      </c>
      <c r="AJ13" s="11"/>
      <c r="AK13" s="5">
        <f>(C13+E13+G13+J13+M13+O13+R13+V13+AA13+AB13+P13)/1.1</f>
        <v>99.999999999999986</v>
      </c>
      <c r="AL13" s="5">
        <f>K13+L13</f>
        <v>97</v>
      </c>
      <c r="AM13" s="12">
        <f>(+Q13+T13+Z13+AI13)</f>
        <v>100</v>
      </c>
      <c r="AN13" s="5">
        <f>(B13+D13+F13+H13+I13+N13+S13+W13+X13+Y13+AC13)/1.15</f>
        <v>98.260869565217405</v>
      </c>
      <c r="AO13" s="5">
        <f>AH13</f>
        <v>98</v>
      </c>
      <c r="AP13" s="5">
        <f>AF13+AG13</f>
        <v>99</v>
      </c>
      <c r="AQ13" s="5">
        <v>100</v>
      </c>
      <c r="AR13" s="5">
        <f>(AK13+AM13+AN13/2+AP13/2+AO13+AL13/2+AQ13/2)/5</f>
        <v>99.026086956521738</v>
      </c>
    </row>
  </sheetData>
  <sortState ref="A2:AR13">
    <sortCondition ref="A2:A1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Wendy</cp:lastModifiedBy>
  <dcterms:created xsi:type="dcterms:W3CDTF">2013-12-18T19:33:07Z</dcterms:created>
  <dcterms:modified xsi:type="dcterms:W3CDTF">2013-12-18T19:35:05Z</dcterms:modified>
</cp:coreProperties>
</file>