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M75" i="1"/>
  <c r="T75"/>
  <c r="S75"/>
  <c r="F73"/>
  <c r="F72"/>
  <c r="E72"/>
  <c r="D72"/>
  <c r="C72"/>
  <c r="B72"/>
  <c r="BN69"/>
  <c r="BM69"/>
  <c r="BL69"/>
  <c r="BK69"/>
  <c r="BN68"/>
  <c r="BM68"/>
  <c r="BL68"/>
  <c r="BK68"/>
  <c r="BN67"/>
  <c r="BM67"/>
  <c r="BL67"/>
  <c r="BK67"/>
  <c r="BN66"/>
  <c r="BM66"/>
  <c r="BL66"/>
  <c r="BK66"/>
  <c r="BN65"/>
  <c r="BM65"/>
  <c r="BL65"/>
  <c r="BK65"/>
  <c r="BN64"/>
  <c r="BM64"/>
  <c r="BL64"/>
  <c r="BK64"/>
  <c r="R64"/>
  <c r="BN63"/>
  <c r="BM63"/>
  <c r="BL63"/>
  <c r="BK63"/>
  <c r="BN62"/>
  <c r="BM62"/>
  <c r="BL62"/>
  <c r="BK62"/>
  <c r="BN61"/>
  <c r="BM61"/>
  <c r="BL61"/>
  <c r="BK61"/>
  <c r="BN60"/>
  <c r="BM60"/>
  <c r="BL60"/>
  <c r="BK60"/>
  <c r="BN59"/>
  <c r="BM59"/>
  <c r="BL59"/>
  <c r="BK59"/>
  <c r="BN58"/>
  <c r="BM58"/>
  <c r="BL58"/>
  <c r="BK58"/>
  <c r="BN57"/>
  <c r="BM57"/>
  <c r="BL57"/>
  <c r="BK57"/>
  <c r="BN56"/>
  <c r="BM56"/>
  <c r="BL56"/>
  <c r="BK56"/>
  <c r="BN55"/>
  <c r="BM55"/>
  <c r="BL55"/>
  <c r="BK55"/>
  <c r="BN54"/>
  <c r="BM54"/>
  <c r="BL54"/>
  <c r="BK54"/>
  <c r="BN53"/>
  <c r="BM53"/>
  <c r="BL53"/>
  <c r="BK53"/>
  <c r="BN52"/>
  <c r="BM52"/>
  <c r="BL52"/>
  <c r="BK52"/>
  <c r="BN51"/>
  <c r="BM51"/>
  <c r="BL51"/>
  <c r="BK51"/>
  <c r="BN50"/>
  <c r="BM50"/>
  <c r="BL50"/>
  <c r="BK50"/>
  <c r="BN49"/>
  <c r="BM49"/>
  <c r="BL49"/>
  <c r="BK49"/>
  <c r="BN48"/>
  <c r="BM48"/>
  <c r="BL48"/>
  <c r="BK48"/>
  <c r="BN47"/>
  <c r="BM47"/>
  <c r="BL47"/>
  <c r="BK47"/>
  <c r="BN46"/>
  <c r="BM46"/>
  <c r="BL46"/>
  <c r="BK46"/>
  <c r="BN45"/>
  <c r="BM45"/>
  <c r="BL45"/>
  <c r="BK45"/>
  <c r="BN44"/>
  <c r="BM44"/>
  <c r="BL44"/>
  <c r="BK44"/>
  <c r="BN43"/>
  <c r="BM43"/>
  <c r="BL43"/>
  <c r="BK43"/>
  <c r="BN42"/>
  <c r="BM42"/>
  <c r="BL42"/>
  <c r="BK42"/>
  <c r="BM41"/>
  <c r="BL41"/>
  <c r="BK41"/>
  <c r="R41"/>
  <c r="R75" s="1"/>
  <c r="BN40"/>
  <c r="BM40"/>
  <c r="BL40"/>
  <c r="BK40"/>
  <c r="BN39"/>
  <c r="BM39"/>
  <c r="BL39"/>
  <c r="BK39"/>
  <c r="BN38"/>
  <c r="BM38"/>
  <c r="BL38"/>
  <c r="BK38"/>
  <c r="BN37"/>
  <c r="BM37"/>
  <c r="BL37"/>
  <c r="BK37"/>
  <c r="BN36"/>
  <c r="BM36"/>
  <c r="BL36"/>
  <c r="BK36"/>
  <c r="BN35"/>
  <c r="BM35"/>
  <c r="BL35"/>
  <c r="BK35"/>
  <c r="BN34"/>
  <c r="BM34"/>
  <c r="BL34"/>
  <c r="BK34"/>
  <c r="BN33"/>
  <c r="BM33"/>
  <c r="BL33"/>
  <c r="BK33"/>
  <c r="BN32"/>
  <c r="BM32"/>
  <c r="BL32"/>
  <c r="BK32"/>
  <c r="BN31"/>
  <c r="BM31"/>
  <c r="BL31"/>
  <c r="BK31"/>
  <c r="BN30"/>
  <c r="BM30"/>
  <c r="BL30"/>
  <c r="BK30"/>
  <c r="BN29"/>
  <c r="BM29"/>
  <c r="BL29"/>
  <c r="BK29"/>
  <c r="BN28"/>
  <c r="BM28"/>
  <c r="BL28"/>
  <c r="BK28"/>
  <c r="BN27"/>
  <c r="BM27"/>
  <c r="BL27"/>
  <c r="BK27"/>
  <c r="BN26"/>
  <c r="BM26"/>
  <c r="BL26"/>
  <c r="BK26"/>
  <c r="BN25"/>
  <c r="BM25"/>
  <c r="BL25"/>
  <c r="BK25"/>
  <c r="BN24"/>
  <c r="BM24"/>
  <c r="BL24"/>
  <c r="BK24"/>
  <c r="BN23"/>
  <c r="BM23"/>
  <c r="BL23"/>
  <c r="BK23"/>
  <c r="BN22"/>
  <c r="BM22"/>
  <c r="BL22"/>
  <c r="BK22"/>
  <c r="BN21"/>
  <c r="BM21"/>
  <c r="BL21"/>
  <c r="BK21"/>
  <c r="BN20"/>
  <c r="BM20"/>
  <c r="BL20"/>
  <c r="BK20"/>
  <c r="BN19"/>
  <c r="BM19"/>
  <c r="BL19"/>
  <c r="BK19"/>
  <c r="BN18"/>
  <c r="BM18"/>
  <c r="BL18"/>
  <c r="BK18"/>
  <c r="BN17"/>
  <c r="BM17"/>
  <c r="BL17"/>
  <c r="BK17"/>
  <c r="BN16"/>
  <c r="BM16"/>
  <c r="BL16"/>
  <c r="BK16"/>
  <c r="BN15"/>
  <c r="BM15"/>
  <c r="BL15"/>
  <c r="BK15"/>
  <c r="BN14"/>
  <c r="BM14"/>
  <c r="BL14"/>
  <c r="BK14"/>
  <c r="BN13"/>
  <c r="BM13"/>
  <c r="BL13"/>
  <c r="BK13"/>
  <c r="BN12"/>
  <c r="BM12"/>
  <c r="BL12"/>
  <c r="BK12"/>
  <c r="BN11"/>
  <c r="BM11"/>
  <c r="BL11"/>
  <c r="BK11"/>
  <c r="BN10"/>
  <c r="BM10"/>
  <c r="BL10"/>
  <c r="BK10"/>
  <c r="BN9"/>
  <c r="BM9"/>
  <c r="BL9"/>
  <c r="BK9"/>
  <c r="BN8"/>
  <c r="BM8"/>
  <c r="BL8"/>
  <c r="BK8"/>
  <c r="BN7"/>
  <c r="BM7"/>
  <c r="BL7"/>
  <c r="BK7"/>
  <c r="BN6"/>
  <c r="BM6"/>
  <c r="BL6"/>
  <c r="BK6"/>
  <c r="BN5"/>
  <c r="BM5"/>
  <c r="BL5"/>
  <c r="BK5"/>
  <c r="BN4"/>
  <c r="BM4"/>
  <c r="BL4"/>
  <c r="BK4"/>
  <c r="BN3"/>
  <c r="BM3"/>
  <c r="BL3"/>
  <c r="BK3"/>
  <c r="BN2"/>
  <c r="BM2"/>
  <c r="BL2"/>
  <c r="BL75" s="1"/>
  <c r="BK2"/>
  <c r="BK75" s="1"/>
  <c r="BN41" l="1"/>
  <c r="BN75" s="1"/>
</calcChain>
</file>

<file path=xl/sharedStrings.xml><?xml version="1.0" encoding="utf-8"?>
<sst xmlns="http://schemas.openxmlformats.org/spreadsheetml/2006/main" count="26" uniqueCount="26">
  <si>
    <t>5 digit #</t>
  </si>
  <si>
    <t>Sound and Music Pre</t>
  </si>
  <si>
    <t>Sound &amp; Wave Basics</t>
  </si>
  <si>
    <t>RQ1</t>
  </si>
  <si>
    <t>MP Intro</t>
  </si>
  <si>
    <t>Q1</t>
  </si>
  <si>
    <t>Generalizing how Music</t>
  </si>
  <si>
    <t>Rec1</t>
  </si>
  <si>
    <t>HW1</t>
  </si>
  <si>
    <t>Quiz2</t>
  </si>
  <si>
    <t>HW2</t>
  </si>
  <si>
    <t>Echo/SONAR</t>
  </si>
  <si>
    <t>Rec2</t>
  </si>
  <si>
    <t>EchoHW</t>
  </si>
  <si>
    <t>HW3</t>
  </si>
  <si>
    <t>Quiz3</t>
  </si>
  <si>
    <t>Rec3</t>
  </si>
  <si>
    <t>E1MC</t>
  </si>
  <si>
    <t>E1SA</t>
  </si>
  <si>
    <t>E1TH</t>
  </si>
  <si>
    <t>16-8WorkBook</t>
  </si>
  <si>
    <t>Rec4</t>
  </si>
  <si>
    <t>HW Avg</t>
  </si>
  <si>
    <t>Q Avg</t>
  </si>
  <si>
    <t>R Avg</t>
  </si>
  <si>
    <t>E Avg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</si>
</sst>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664A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 applyFill="1"/>
    <xf numFmtId="0" fontId="4" fillId="0" borderId="0" xfId="0" applyFont="1" applyFill="1" applyBorder="1"/>
    <xf numFmtId="0" fontId="5" fillId="0" borderId="0" xfId="0" applyFont="1"/>
    <xf numFmtId="2" fontId="5" fillId="0" borderId="0" xfId="0" applyNumberFormat="1" applyFont="1"/>
    <xf numFmtId="0" fontId="4" fillId="0" borderId="0" xfId="0" applyNumberFormat="1" applyFont="1"/>
    <xf numFmtId="0" fontId="4" fillId="0" borderId="0" xfId="0" applyFont="1" applyFill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75"/>
  <sheetViews>
    <sheetView tabSelected="1" topLeftCell="A37" workbookViewId="0">
      <selection activeCell="BO34" sqref="BO34"/>
    </sheetView>
  </sheetViews>
  <sheetFormatPr defaultRowHeight="15"/>
  <cols>
    <col min="2" max="3" width="5" customWidth="1"/>
    <col min="4" max="5" width="1" customWidth="1"/>
    <col min="6" max="21" width="5.140625" customWidth="1"/>
    <col min="22" max="36" width="2.28515625" customWidth="1"/>
    <col min="37" max="62" width="0.85546875" customWidth="1"/>
  </cols>
  <sheetData>
    <row r="1" spans="1:66" ht="33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4" t="s">
        <v>22</v>
      </c>
      <c r="BL1" s="4" t="s">
        <v>23</v>
      </c>
      <c r="BM1" s="4" t="s">
        <v>24</v>
      </c>
      <c r="BN1" s="4" t="s">
        <v>25</v>
      </c>
    </row>
    <row r="2" spans="1:66">
      <c r="A2" s="5">
        <v>1007</v>
      </c>
      <c r="B2" s="6">
        <v>20</v>
      </c>
      <c r="C2" s="7">
        <v>9</v>
      </c>
      <c r="D2" s="6"/>
      <c r="E2" s="6"/>
      <c r="F2" s="8">
        <v>18</v>
      </c>
      <c r="G2" s="8">
        <v>2</v>
      </c>
      <c r="H2" s="8">
        <v>96</v>
      </c>
      <c r="I2" s="8">
        <v>8</v>
      </c>
      <c r="J2" s="8">
        <v>19</v>
      </c>
      <c r="K2" s="8">
        <v>9</v>
      </c>
      <c r="L2" s="8">
        <v>4</v>
      </c>
      <c r="M2" s="8">
        <v>99</v>
      </c>
      <c r="N2" s="8">
        <v>10</v>
      </c>
      <c r="O2" s="8">
        <v>10</v>
      </c>
      <c r="P2" s="8">
        <v>17.5</v>
      </c>
      <c r="Q2" s="8">
        <v>100</v>
      </c>
      <c r="R2">
        <v>70</v>
      </c>
      <c r="S2" s="8">
        <v>10</v>
      </c>
      <c r="T2" s="8">
        <v>24.5</v>
      </c>
      <c r="U2" s="8">
        <v>4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9">
        <f>(I2+K2+O2)/0.3</f>
        <v>90</v>
      </c>
      <c r="BL2" s="9">
        <f>(F2+J2+P2)/3/0.2</f>
        <v>90.833333333333329</v>
      </c>
      <c r="BM2" s="9">
        <f>(H2+M2+Q2+V2)/3</f>
        <v>98.333333333333329</v>
      </c>
      <c r="BN2" s="9">
        <f>(R2+S2)*0.7+T2</f>
        <v>80.5</v>
      </c>
    </row>
    <row r="3" spans="1:66">
      <c r="A3" s="10">
        <v>2232</v>
      </c>
      <c r="B3" s="6">
        <v>20</v>
      </c>
      <c r="C3" s="7">
        <v>7</v>
      </c>
      <c r="D3" s="6"/>
      <c r="E3" s="6"/>
      <c r="F3" s="8">
        <v>12</v>
      </c>
      <c r="G3" s="8">
        <v>2</v>
      </c>
      <c r="H3" s="8">
        <v>100</v>
      </c>
      <c r="I3" s="8">
        <v>10</v>
      </c>
      <c r="J3" s="8">
        <v>17.5</v>
      </c>
      <c r="K3" s="8">
        <v>10</v>
      </c>
      <c r="L3" s="8"/>
      <c r="M3" s="8">
        <v>100</v>
      </c>
      <c r="N3" s="8"/>
      <c r="O3" s="8">
        <v>5</v>
      </c>
      <c r="P3" s="8">
        <v>18</v>
      </c>
      <c r="Q3" s="8">
        <v>100</v>
      </c>
      <c r="R3">
        <v>28</v>
      </c>
      <c r="S3" s="8">
        <v>9</v>
      </c>
      <c r="T3" s="8">
        <v>24</v>
      </c>
      <c r="U3" s="8">
        <v>4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9">
        <f>(I3+K3+O3)/0.3</f>
        <v>83.333333333333343</v>
      </c>
      <c r="BL3" s="9">
        <f>(F3+J3+P3)/3/0.2</f>
        <v>79.166666666666671</v>
      </c>
      <c r="BM3" s="9">
        <f>(H3+M3+Q3+V3)/3</f>
        <v>100</v>
      </c>
      <c r="BN3" s="9">
        <f>(R3+S3)*0.7+T3</f>
        <v>49.9</v>
      </c>
    </row>
    <row r="4" spans="1:66">
      <c r="A4" s="5">
        <v>2266</v>
      </c>
      <c r="B4" s="6">
        <v>20</v>
      </c>
      <c r="C4" s="7">
        <v>9.5</v>
      </c>
      <c r="D4" s="6"/>
      <c r="E4" s="6"/>
      <c r="F4" s="8">
        <v>19</v>
      </c>
      <c r="G4" s="8">
        <v>2</v>
      </c>
      <c r="H4" s="8">
        <v>98</v>
      </c>
      <c r="I4" s="8">
        <v>10</v>
      </c>
      <c r="J4" s="8">
        <v>19.5</v>
      </c>
      <c r="K4" s="8">
        <v>10</v>
      </c>
      <c r="L4" s="8">
        <v>4</v>
      </c>
      <c r="M4" s="8">
        <v>100</v>
      </c>
      <c r="N4" s="8">
        <v>10</v>
      </c>
      <c r="O4" s="8">
        <v>10</v>
      </c>
      <c r="P4" s="8">
        <v>20</v>
      </c>
      <c r="Q4" s="8">
        <v>94</v>
      </c>
      <c r="R4">
        <v>73.5</v>
      </c>
      <c r="S4" s="8">
        <v>10</v>
      </c>
      <c r="T4" s="8">
        <v>26.5</v>
      </c>
      <c r="U4" s="8">
        <v>4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9">
        <f>(I4+K4+O4)/0.3</f>
        <v>100</v>
      </c>
      <c r="BL4" s="9">
        <f>(F4+J4+P4)/3/0.2</f>
        <v>97.5</v>
      </c>
      <c r="BM4" s="9">
        <f>(H4+M4+Q4+V4)/3</f>
        <v>97.333333333333329</v>
      </c>
      <c r="BN4" s="9">
        <f>(R4+S4)*0.7+T4</f>
        <v>84.949999999999989</v>
      </c>
    </row>
    <row r="5" spans="1:66">
      <c r="A5" s="5">
        <v>3815</v>
      </c>
      <c r="B5" s="6">
        <v>20</v>
      </c>
      <c r="C5" s="7">
        <v>9.5</v>
      </c>
      <c r="D5" s="6"/>
      <c r="E5" s="6"/>
      <c r="F5" s="8">
        <v>19.5</v>
      </c>
      <c r="G5" s="8">
        <v>2</v>
      </c>
      <c r="H5" s="8">
        <v>99</v>
      </c>
      <c r="I5" s="8">
        <v>10</v>
      </c>
      <c r="J5" s="8">
        <v>15.5</v>
      </c>
      <c r="K5" s="8">
        <v>9</v>
      </c>
      <c r="L5" s="8">
        <v>4</v>
      </c>
      <c r="M5" s="8">
        <v>100</v>
      </c>
      <c r="N5" s="8">
        <v>10</v>
      </c>
      <c r="O5" s="8">
        <v>6</v>
      </c>
      <c r="P5" s="8">
        <v>20</v>
      </c>
      <c r="Q5" s="8">
        <v>77</v>
      </c>
      <c r="R5">
        <v>80.5</v>
      </c>
      <c r="S5" s="8">
        <v>9</v>
      </c>
      <c r="T5" s="8">
        <v>23.5</v>
      </c>
      <c r="U5" s="8">
        <v>4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9">
        <f>(I5+K5+O5)/0.3</f>
        <v>83.333333333333343</v>
      </c>
      <c r="BL5" s="9">
        <f>(F5+J5+P5)/3/0.2</f>
        <v>91.666666666666657</v>
      </c>
      <c r="BM5" s="9">
        <f>(H5+M5+Q5+V5)/3</f>
        <v>92</v>
      </c>
      <c r="BN5" s="9">
        <f>(R5+S5)*0.7+T5</f>
        <v>86.15</v>
      </c>
    </row>
    <row r="6" spans="1:66">
      <c r="A6" s="5">
        <v>5395</v>
      </c>
      <c r="B6" s="6">
        <v>20</v>
      </c>
      <c r="C6" s="7">
        <v>9.5</v>
      </c>
      <c r="D6" s="6"/>
      <c r="E6" s="6"/>
      <c r="F6" s="8">
        <v>20</v>
      </c>
      <c r="G6" s="8">
        <v>2</v>
      </c>
      <c r="H6" s="8">
        <v>98</v>
      </c>
      <c r="I6" s="8">
        <v>10</v>
      </c>
      <c r="J6" s="8">
        <v>18.5</v>
      </c>
      <c r="K6" s="8">
        <v>5</v>
      </c>
      <c r="L6" s="8">
        <v>4</v>
      </c>
      <c r="M6" s="8">
        <v>100</v>
      </c>
      <c r="N6" s="8">
        <v>5</v>
      </c>
      <c r="O6" s="8">
        <v>4.5</v>
      </c>
      <c r="P6" s="8">
        <v>20</v>
      </c>
      <c r="Q6" s="8">
        <v>94</v>
      </c>
      <c r="R6">
        <v>73.5</v>
      </c>
      <c r="S6" s="8">
        <v>10</v>
      </c>
      <c r="T6" s="8">
        <v>26.75</v>
      </c>
      <c r="U6" s="8">
        <v>4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9">
        <f>(I6+K6+O6)/0.3</f>
        <v>65</v>
      </c>
      <c r="BL6" s="9">
        <f>(F6+J6+P6)/3/0.2</f>
        <v>97.5</v>
      </c>
      <c r="BM6" s="9">
        <f>(H6+M6+Q6+V6)/3</f>
        <v>97.333333333333329</v>
      </c>
      <c r="BN6" s="9">
        <f>(R6+S6)*0.7+T6</f>
        <v>85.199999999999989</v>
      </c>
    </row>
    <row r="7" spans="1:66">
      <c r="A7" s="11">
        <v>5496</v>
      </c>
      <c r="B7" s="12">
        <v>20</v>
      </c>
      <c r="C7" s="6">
        <v>9.5</v>
      </c>
      <c r="D7" s="6"/>
      <c r="E7" s="6"/>
      <c r="F7" s="8">
        <v>19</v>
      </c>
      <c r="G7" s="8">
        <v>2</v>
      </c>
      <c r="H7" s="8">
        <v>100</v>
      </c>
      <c r="I7" s="8">
        <v>10</v>
      </c>
      <c r="J7" s="8">
        <v>20</v>
      </c>
      <c r="K7" s="8">
        <v>10</v>
      </c>
      <c r="L7" s="8">
        <v>4</v>
      </c>
      <c r="M7" s="8">
        <v>100</v>
      </c>
      <c r="N7" s="8">
        <v>10</v>
      </c>
      <c r="O7" s="8">
        <v>10</v>
      </c>
      <c r="P7" s="8">
        <v>20</v>
      </c>
      <c r="Q7" s="8">
        <v>100</v>
      </c>
      <c r="R7">
        <v>73.5</v>
      </c>
      <c r="S7" s="8">
        <v>10</v>
      </c>
      <c r="T7" s="8">
        <v>29</v>
      </c>
      <c r="U7" s="8">
        <v>4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9">
        <f>(I7+K7+O7)/0.3</f>
        <v>100</v>
      </c>
      <c r="BL7" s="9">
        <f>(F7+J7+P7)/3/0.2</f>
        <v>98.333333333333329</v>
      </c>
      <c r="BM7" s="9">
        <f>(H7+M7+Q7+V7)/3</f>
        <v>100</v>
      </c>
      <c r="BN7" s="9">
        <f>(R7+S7)*0.7+T7</f>
        <v>87.449999999999989</v>
      </c>
    </row>
    <row r="8" spans="1:66">
      <c r="A8" s="5">
        <v>8253</v>
      </c>
      <c r="B8" s="6">
        <v>20</v>
      </c>
      <c r="C8" s="7">
        <v>8.5</v>
      </c>
      <c r="D8" s="6"/>
      <c r="E8" s="6"/>
      <c r="F8" s="8"/>
      <c r="G8" s="8"/>
      <c r="H8" s="8">
        <v>100</v>
      </c>
      <c r="I8" s="8"/>
      <c r="J8" s="8"/>
      <c r="K8" s="8"/>
      <c r="L8" s="8"/>
      <c r="M8" s="8">
        <v>100</v>
      </c>
      <c r="N8" s="8"/>
      <c r="O8" s="8"/>
      <c r="P8" s="8"/>
      <c r="Q8" s="8">
        <v>96</v>
      </c>
      <c r="R8">
        <v>70</v>
      </c>
      <c r="S8" s="8">
        <v>10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9">
        <f>(I8+K8+O8)/0.3</f>
        <v>0</v>
      </c>
      <c r="BL8" s="9">
        <f>(F8+J8+P8)/3/0.2</f>
        <v>0</v>
      </c>
      <c r="BM8" s="9">
        <f>(H8+M8+Q8+V8)/3</f>
        <v>98.666666666666671</v>
      </c>
      <c r="BN8" s="9">
        <f>(R8+S8)*0.7+T8</f>
        <v>56</v>
      </c>
    </row>
    <row r="9" spans="1:66">
      <c r="A9" s="5">
        <v>9492</v>
      </c>
      <c r="B9" s="6">
        <v>20</v>
      </c>
      <c r="C9" s="7">
        <v>9</v>
      </c>
      <c r="D9" s="6"/>
      <c r="E9" s="6"/>
      <c r="F9" s="8">
        <v>19.5</v>
      </c>
      <c r="G9" s="8">
        <v>2</v>
      </c>
      <c r="H9" s="8">
        <v>100</v>
      </c>
      <c r="I9" s="8"/>
      <c r="J9" s="8">
        <v>19.5</v>
      </c>
      <c r="K9" s="8"/>
      <c r="L9" s="8">
        <v>4</v>
      </c>
      <c r="M9" s="8">
        <v>97</v>
      </c>
      <c r="N9" s="8"/>
      <c r="O9" s="8"/>
      <c r="P9" s="8">
        <v>20</v>
      </c>
      <c r="Q9" s="8">
        <v>98</v>
      </c>
      <c r="R9">
        <v>84</v>
      </c>
      <c r="S9" s="8">
        <v>10</v>
      </c>
      <c r="T9" s="8">
        <v>29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9">
        <f>(I9+K9+O9)/0.3</f>
        <v>0</v>
      </c>
      <c r="BL9" s="9">
        <f>(F9+J9+P9)/3/0.2</f>
        <v>98.333333333333329</v>
      </c>
      <c r="BM9" s="9">
        <f>(H9+M9+Q9+V9)/3</f>
        <v>98.333333333333329</v>
      </c>
      <c r="BN9" s="9">
        <f>(R9+S9)*0.7+T9</f>
        <v>94.8</v>
      </c>
    </row>
    <row r="10" spans="1:66">
      <c r="A10" s="11">
        <v>10289</v>
      </c>
      <c r="B10" s="6">
        <v>20</v>
      </c>
      <c r="C10" s="7">
        <v>9.5</v>
      </c>
      <c r="D10" s="6"/>
      <c r="E10" s="6"/>
      <c r="F10" s="8">
        <v>20</v>
      </c>
      <c r="G10" s="8">
        <v>2</v>
      </c>
      <c r="H10" s="8">
        <v>100</v>
      </c>
      <c r="I10" s="8">
        <v>10</v>
      </c>
      <c r="J10" s="8">
        <v>17.5</v>
      </c>
      <c r="K10" s="8">
        <v>10</v>
      </c>
      <c r="L10" s="8">
        <v>4</v>
      </c>
      <c r="M10" s="8">
        <v>100</v>
      </c>
      <c r="N10" s="8">
        <v>10</v>
      </c>
      <c r="O10" s="8">
        <v>9</v>
      </c>
      <c r="P10" s="8">
        <v>18</v>
      </c>
      <c r="Q10" s="8">
        <v>100</v>
      </c>
      <c r="R10">
        <v>77</v>
      </c>
      <c r="S10" s="8">
        <v>9</v>
      </c>
      <c r="T10" s="8">
        <v>18.5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9">
        <f>(I10+K10+O10)/0.3</f>
        <v>96.666666666666671</v>
      </c>
      <c r="BL10" s="9">
        <f>(F10+J10+P10)/3/0.2</f>
        <v>92.5</v>
      </c>
      <c r="BM10" s="9">
        <f>(H10+M10+Q10+V10)/3</f>
        <v>100</v>
      </c>
      <c r="BN10" s="9">
        <f>(R10+S10)*0.7+T10</f>
        <v>78.699999999999989</v>
      </c>
    </row>
    <row r="11" spans="1:66">
      <c r="A11" s="5">
        <v>11511</v>
      </c>
      <c r="B11" s="6">
        <v>20</v>
      </c>
      <c r="C11" s="7">
        <v>8</v>
      </c>
      <c r="D11" s="6"/>
      <c r="E11" s="6"/>
      <c r="F11" s="8"/>
      <c r="G11" s="8"/>
      <c r="H11" s="8">
        <v>100</v>
      </c>
      <c r="I11" s="8"/>
      <c r="J11" s="8">
        <v>17</v>
      </c>
      <c r="K11" s="8"/>
      <c r="L11" s="8"/>
      <c r="M11" s="8">
        <v>100</v>
      </c>
      <c r="N11" s="8"/>
      <c r="O11" s="8"/>
      <c r="P11" s="8">
        <v>17.5</v>
      </c>
      <c r="Q11" s="8">
        <v>86</v>
      </c>
      <c r="R11">
        <v>70</v>
      </c>
      <c r="S11" s="8">
        <v>10</v>
      </c>
      <c r="T11" s="8">
        <v>24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9">
        <f>(I11+K11+O11)/0.3</f>
        <v>0</v>
      </c>
      <c r="BL11" s="9">
        <f>(F11+J11+P11)/3/0.2</f>
        <v>57.5</v>
      </c>
      <c r="BM11" s="9">
        <f>(H11+M11+Q11+V11)/3</f>
        <v>95.333333333333329</v>
      </c>
      <c r="BN11" s="9">
        <f>(R11+S11)*0.7+T11</f>
        <v>80</v>
      </c>
    </row>
    <row r="12" spans="1:66">
      <c r="A12" s="11">
        <v>12092</v>
      </c>
      <c r="B12" s="6">
        <v>20</v>
      </c>
      <c r="C12" s="7">
        <v>9.5</v>
      </c>
      <c r="D12" s="6"/>
      <c r="E12" s="6"/>
      <c r="F12" s="8">
        <v>17.5</v>
      </c>
      <c r="G12" s="8">
        <v>2</v>
      </c>
      <c r="H12" s="8">
        <v>100</v>
      </c>
      <c r="I12" s="8">
        <v>10</v>
      </c>
      <c r="J12" s="8">
        <v>17.5</v>
      </c>
      <c r="K12" s="8">
        <v>8.5</v>
      </c>
      <c r="L12" s="8">
        <v>4</v>
      </c>
      <c r="M12" s="8">
        <v>100</v>
      </c>
      <c r="N12" s="8">
        <v>10</v>
      </c>
      <c r="O12" s="8">
        <v>9</v>
      </c>
      <c r="P12" s="8">
        <v>18</v>
      </c>
      <c r="Q12" s="8">
        <v>100</v>
      </c>
      <c r="R12">
        <v>63</v>
      </c>
      <c r="S12" s="8">
        <v>10</v>
      </c>
      <c r="T12" s="8">
        <v>23</v>
      </c>
      <c r="U12" s="8">
        <v>4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9">
        <f>(I12+K12+O12)/0.3</f>
        <v>91.666666666666671</v>
      </c>
      <c r="BL12" s="9">
        <f>(F12+J12+P12)/3/0.2</f>
        <v>88.333333333333329</v>
      </c>
      <c r="BM12" s="9">
        <f>(H12+M12+Q12+V12)/3</f>
        <v>100</v>
      </c>
      <c r="BN12" s="9">
        <f>(R12+S12)*0.7+T12</f>
        <v>74.099999999999994</v>
      </c>
    </row>
    <row r="13" spans="1:66">
      <c r="A13" s="5">
        <v>12312</v>
      </c>
      <c r="B13" s="6">
        <v>20</v>
      </c>
      <c r="C13" s="7">
        <v>10</v>
      </c>
      <c r="D13" s="6"/>
      <c r="E13" s="6"/>
      <c r="F13" s="8">
        <v>17.5</v>
      </c>
      <c r="G13" s="8">
        <v>2</v>
      </c>
      <c r="H13" s="8">
        <v>100</v>
      </c>
      <c r="I13" s="8">
        <v>10</v>
      </c>
      <c r="J13" s="8">
        <v>19.5</v>
      </c>
      <c r="K13" s="8">
        <v>10</v>
      </c>
      <c r="L13" s="8">
        <v>4</v>
      </c>
      <c r="M13" s="8">
        <v>100</v>
      </c>
      <c r="N13" s="8">
        <v>10</v>
      </c>
      <c r="O13" s="8">
        <v>9</v>
      </c>
      <c r="P13" s="8">
        <v>17</v>
      </c>
      <c r="Q13" s="8">
        <v>94</v>
      </c>
      <c r="R13">
        <v>77</v>
      </c>
      <c r="S13" s="8">
        <v>10</v>
      </c>
      <c r="T13" s="8">
        <v>27</v>
      </c>
      <c r="U13" s="8">
        <v>4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9">
        <f>(I13+K13+O13)/0.3</f>
        <v>96.666666666666671</v>
      </c>
      <c r="BL13" s="9">
        <f>(F13+J13+P13)/3/0.2</f>
        <v>90</v>
      </c>
      <c r="BM13" s="9">
        <f>(H13+M13+Q13+V13)/3</f>
        <v>98</v>
      </c>
      <c r="BN13" s="9">
        <f>(R13+S13)*0.7+T13</f>
        <v>87.9</v>
      </c>
    </row>
    <row r="14" spans="1:66">
      <c r="A14" s="5">
        <v>12345</v>
      </c>
      <c r="B14" s="6">
        <v>20</v>
      </c>
      <c r="C14" s="7">
        <v>9</v>
      </c>
      <c r="D14" s="6"/>
      <c r="E14" s="6"/>
      <c r="F14" s="8">
        <v>18.5</v>
      </c>
      <c r="G14" s="8">
        <v>2</v>
      </c>
      <c r="H14" s="8">
        <v>100</v>
      </c>
      <c r="I14" s="8"/>
      <c r="J14" s="8">
        <v>19.5</v>
      </c>
      <c r="K14" s="8"/>
      <c r="L14" s="8"/>
      <c r="M14" s="8">
        <v>97</v>
      </c>
      <c r="N14" s="8"/>
      <c r="O14" s="8"/>
      <c r="P14" s="8">
        <v>20</v>
      </c>
      <c r="Q14" s="8">
        <v>98</v>
      </c>
      <c r="R14">
        <v>66.5</v>
      </c>
      <c r="S14" s="8">
        <v>10</v>
      </c>
      <c r="T14" s="8">
        <v>17.5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9">
        <f>(I14+K14+O14)/0.3</f>
        <v>0</v>
      </c>
      <c r="BL14" s="9">
        <f>(F14+J14+P14)/3/0.2</f>
        <v>96.666666666666657</v>
      </c>
      <c r="BM14" s="9">
        <f>(H14+M14+Q14+V14)/3</f>
        <v>98.333333333333329</v>
      </c>
      <c r="BN14" s="9">
        <f>(R14+S14)*0.7+T14</f>
        <v>71.05</v>
      </c>
    </row>
    <row r="15" spans="1:66">
      <c r="A15" s="5">
        <v>12391</v>
      </c>
      <c r="B15" s="6">
        <v>20</v>
      </c>
      <c r="C15" s="7">
        <v>9</v>
      </c>
      <c r="D15" s="6"/>
      <c r="E15" s="6"/>
      <c r="F15" s="8">
        <v>18</v>
      </c>
      <c r="G15" s="8"/>
      <c r="H15" s="8">
        <v>98</v>
      </c>
      <c r="I15" s="8">
        <v>10</v>
      </c>
      <c r="J15" s="8">
        <v>20</v>
      </c>
      <c r="K15" s="8">
        <v>10</v>
      </c>
      <c r="L15" s="8">
        <v>4</v>
      </c>
      <c r="M15" s="8">
        <v>99</v>
      </c>
      <c r="N15" s="8">
        <v>10</v>
      </c>
      <c r="O15" s="8">
        <v>9</v>
      </c>
      <c r="P15" s="8">
        <v>17.5</v>
      </c>
      <c r="Q15" s="8">
        <v>94</v>
      </c>
      <c r="R15">
        <v>73.5</v>
      </c>
      <c r="S15" s="8">
        <v>10</v>
      </c>
      <c r="T15" s="8">
        <v>24</v>
      </c>
      <c r="U15" s="8">
        <v>4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9">
        <f>(I15+K15+O15)/0.3</f>
        <v>96.666666666666671</v>
      </c>
      <c r="BL15" s="9">
        <f>(F15+J15+P15)/3/0.2</f>
        <v>92.5</v>
      </c>
      <c r="BM15" s="9">
        <f>(H15+M15+Q15+V15)/3</f>
        <v>97</v>
      </c>
      <c r="BN15" s="9">
        <f>(R15+S15)*0.7+T15</f>
        <v>82.449999999999989</v>
      </c>
    </row>
    <row r="16" spans="1:66">
      <c r="A16" s="11">
        <v>13050</v>
      </c>
      <c r="B16" s="12">
        <v>20</v>
      </c>
      <c r="C16" s="6">
        <v>10</v>
      </c>
      <c r="D16" s="6"/>
      <c r="E16" s="6"/>
      <c r="F16" s="8">
        <v>19.5</v>
      </c>
      <c r="G16" s="8">
        <v>2</v>
      </c>
      <c r="H16" s="8">
        <v>98</v>
      </c>
      <c r="I16" s="8">
        <v>10</v>
      </c>
      <c r="J16" s="8">
        <v>17.5</v>
      </c>
      <c r="K16" s="8">
        <v>10</v>
      </c>
      <c r="L16" s="8">
        <v>4</v>
      </c>
      <c r="M16" s="8">
        <v>100</v>
      </c>
      <c r="N16" s="8">
        <v>10</v>
      </c>
      <c r="O16" s="8">
        <v>9</v>
      </c>
      <c r="P16" s="8">
        <v>17</v>
      </c>
      <c r="Q16" s="8">
        <v>97</v>
      </c>
      <c r="R16">
        <v>80.5</v>
      </c>
      <c r="S16" s="8">
        <v>10</v>
      </c>
      <c r="T16" s="8">
        <v>29.75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9">
        <f>(I16+K16+O16)/0.3</f>
        <v>96.666666666666671</v>
      </c>
      <c r="BL16" s="9">
        <f>(F16+J16+P16)/3/0.2</f>
        <v>90</v>
      </c>
      <c r="BM16" s="9">
        <f>(H16+M16+Q16+V16)/3</f>
        <v>98.333333333333329</v>
      </c>
      <c r="BN16" s="9">
        <f>(R16+S16)*0.7+T16</f>
        <v>93.1</v>
      </c>
    </row>
    <row r="17" spans="1:66">
      <c r="A17" s="5">
        <v>14570</v>
      </c>
      <c r="B17" s="6">
        <v>20</v>
      </c>
      <c r="C17" s="7">
        <v>9</v>
      </c>
      <c r="D17" s="6"/>
      <c r="E17" s="6"/>
      <c r="F17" s="8">
        <v>17.5</v>
      </c>
      <c r="G17" s="8">
        <v>2</v>
      </c>
      <c r="H17" s="8">
        <v>100</v>
      </c>
      <c r="I17" s="8">
        <v>10</v>
      </c>
      <c r="J17" s="8">
        <v>19.5</v>
      </c>
      <c r="K17" s="8">
        <v>9</v>
      </c>
      <c r="L17" s="8">
        <v>4</v>
      </c>
      <c r="M17" s="8">
        <v>100</v>
      </c>
      <c r="N17" s="8">
        <v>10</v>
      </c>
      <c r="O17" s="8">
        <v>9</v>
      </c>
      <c r="P17" s="8">
        <v>20</v>
      </c>
      <c r="Q17" s="8">
        <v>99</v>
      </c>
      <c r="R17">
        <v>84</v>
      </c>
      <c r="S17" s="8">
        <v>10</v>
      </c>
      <c r="T17" s="8">
        <v>28.5</v>
      </c>
      <c r="U17" s="8">
        <v>4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9">
        <f>(I17+K17+O17)/0.3</f>
        <v>93.333333333333343</v>
      </c>
      <c r="BL17" s="9">
        <f>(F17+J17+P17)/3/0.2</f>
        <v>95</v>
      </c>
      <c r="BM17" s="9">
        <f>(H17+M17+Q17+V17)/3</f>
        <v>99.666666666666671</v>
      </c>
      <c r="BN17" s="9">
        <f>(R17+S17)*0.7+T17</f>
        <v>94.3</v>
      </c>
    </row>
    <row r="18" spans="1:66">
      <c r="A18" s="5">
        <v>14593</v>
      </c>
      <c r="B18" s="6">
        <v>20</v>
      </c>
      <c r="C18" s="7">
        <v>9.5</v>
      </c>
      <c r="D18" s="6"/>
      <c r="E18" s="6"/>
      <c r="F18" s="8">
        <v>18.5</v>
      </c>
      <c r="G18" s="8">
        <v>2</v>
      </c>
      <c r="H18" s="8">
        <v>98</v>
      </c>
      <c r="I18" s="8">
        <v>10</v>
      </c>
      <c r="J18" s="8">
        <v>19.5</v>
      </c>
      <c r="K18" s="8">
        <v>8.5</v>
      </c>
      <c r="L18" s="8">
        <v>4</v>
      </c>
      <c r="M18" s="8">
        <v>100</v>
      </c>
      <c r="N18" s="8">
        <v>10</v>
      </c>
      <c r="O18" s="8">
        <v>5</v>
      </c>
      <c r="P18" s="8">
        <v>20</v>
      </c>
      <c r="Q18" s="8">
        <v>94</v>
      </c>
      <c r="R18">
        <v>77</v>
      </c>
      <c r="S18" s="8">
        <v>10</v>
      </c>
      <c r="T18" s="8">
        <v>24</v>
      </c>
      <c r="U18" s="8">
        <v>4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9">
        <f>(I18+K18+O18)/0.3</f>
        <v>78.333333333333343</v>
      </c>
      <c r="BL18" s="9">
        <f>(F18+J18+P18)/3/0.2</f>
        <v>96.666666666666657</v>
      </c>
      <c r="BM18" s="9">
        <f>(H18+M18+Q18+V18)/3</f>
        <v>97.333333333333329</v>
      </c>
      <c r="BN18" s="9">
        <f>(R18+S18)*0.7+T18</f>
        <v>84.9</v>
      </c>
    </row>
    <row r="19" spans="1:66">
      <c r="A19" s="11">
        <v>16217</v>
      </c>
      <c r="B19" s="6">
        <v>20</v>
      </c>
      <c r="C19" s="6">
        <v>9</v>
      </c>
      <c r="D19" s="6"/>
      <c r="E19" s="6"/>
      <c r="F19" s="8">
        <v>17.5</v>
      </c>
      <c r="G19" s="8">
        <v>2</v>
      </c>
      <c r="H19" s="8">
        <v>100</v>
      </c>
      <c r="I19" s="8">
        <v>10</v>
      </c>
      <c r="J19" s="8">
        <v>17.5</v>
      </c>
      <c r="K19" s="8">
        <v>9.5</v>
      </c>
      <c r="L19" s="8">
        <v>4</v>
      </c>
      <c r="M19" s="8">
        <v>100</v>
      </c>
      <c r="N19" s="8">
        <v>10</v>
      </c>
      <c r="O19" s="8">
        <v>7</v>
      </c>
      <c r="P19" s="8">
        <v>19</v>
      </c>
      <c r="Q19" s="8">
        <v>100</v>
      </c>
      <c r="R19">
        <v>59.5</v>
      </c>
      <c r="S19" s="8">
        <v>10</v>
      </c>
      <c r="T19" s="8">
        <v>26</v>
      </c>
      <c r="U19" s="8">
        <v>4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9">
        <f>(I19+K19+O19)/0.3</f>
        <v>88.333333333333343</v>
      </c>
      <c r="BL19" s="9">
        <f>(F19+J19+P19)/3/0.2</f>
        <v>90</v>
      </c>
      <c r="BM19" s="9">
        <f>(H19+M19+Q19+V19)/3</f>
        <v>100</v>
      </c>
      <c r="BN19" s="9">
        <f>(R19+S19)*0.7+T19</f>
        <v>74.650000000000006</v>
      </c>
    </row>
    <row r="20" spans="1:66">
      <c r="A20" s="5">
        <v>19643</v>
      </c>
      <c r="B20" s="6">
        <v>20</v>
      </c>
      <c r="C20" s="6">
        <v>8.5</v>
      </c>
      <c r="D20" s="6"/>
      <c r="E20" s="6"/>
      <c r="F20" s="8">
        <v>16.5</v>
      </c>
      <c r="G20" s="8">
        <v>2</v>
      </c>
      <c r="H20" s="8">
        <v>100</v>
      </c>
      <c r="I20" s="8">
        <v>10</v>
      </c>
      <c r="J20" s="8">
        <v>19</v>
      </c>
      <c r="K20" s="8">
        <v>7</v>
      </c>
      <c r="L20" s="8">
        <v>4</v>
      </c>
      <c r="M20" s="8">
        <v>99</v>
      </c>
      <c r="N20" s="8">
        <v>10</v>
      </c>
      <c r="O20" s="8">
        <v>6.5</v>
      </c>
      <c r="P20" s="8">
        <v>20</v>
      </c>
      <c r="Q20" s="8">
        <v>100</v>
      </c>
      <c r="R20">
        <v>59.5</v>
      </c>
      <c r="S20" s="8">
        <v>10</v>
      </c>
      <c r="T20" s="8">
        <v>27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9">
        <f>(I20+K20+O20)/0.3</f>
        <v>78.333333333333343</v>
      </c>
      <c r="BL20" s="9">
        <f>(F20+J20+P20)/3/0.2</f>
        <v>92.5</v>
      </c>
      <c r="BM20" s="9">
        <f>(H20+M20+Q20+V20)/3</f>
        <v>99.666666666666671</v>
      </c>
      <c r="BN20" s="9">
        <f>(R20+S20)*0.7+T20</f>
        <v>75.650000000000006</v>
      </c>
    </row>
    <row r="21" spans="1:66">
      <c r="A21" s="5">
        <v>20514</v>
      </c>
      <c r="B21" s="6">
        <v>20</v>
      </c>
      <c r="C21" s="7">
        <v>9.5</v>
      </c>
      <c r="D21" s="6"/>
      <c r="E21" s="6"/>
      <c r="F21" s="8">
        <v>18.5</v>
      </c>
      <c r="G21" s="8">
        <v>2</v>
      </c>
      <c r="H21" s="8">
        <v>98</v>
      </c>
      <c r="I21" s="8">
        <v>10</v>
      </c>
      <c r="J21" s="8">
        <v>19.5</v>
      </c>
      <c r="K21" s="8">
        <v>10</v>
      </c>
      <c r="L21" s="8">
        <v>4</v>
      </c>
      <c r="M21" s="8">
        <v>100</v>
      </c>
      <c r="N21" s="8">
        <v>10</v>
      </c>
      <c r="O21" s="8">
        <v>8</v>
      </c>
      <c r="P21" s="8">
        <v>20</v>
      </c>
      <c r="Q21" s="8">
        <v>98</v>
      </c>
      <c r="R21">
        <v>80.5</v>
      </c>
      <c r="S21" s="8">
        <v>10</v>
      </c>
      <c r="T21" s="8">
        <v>24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9">
        <f>(I21+K21+O21)/0.3</f>
        <v>93.333333333333343</v>
      </c>
      <c r="BL21" s="9">
        <f>(F21+J21+P21)/3/0.2</f>
        <v>96.666666666666657</v>
      </c>
      <c r="BM21" s="9">
        <f>(H21+M21+Q21+V21)/3</f>
        <v>98.666666666666671</v>
      </c>
      <c r="BN21" s="9">
        <f>(R21+S21)*0.7+T21</f>
        <v>87.35</v>
      </c>
    </row>
    <row r="22" spans="1:66">
      <c r="A22" s="5">
        <v>21992</v>
      </c>
      <c r="B22" s="6">
        <v>20</v>
      </c>
      <c r="C22" s="7">
        <v>9</v>
      </c>
      <c r="D22" s="6"/>
      <c r="E22" s="6"/>
      <c r="F22" s="8">
        <v>18</v>
      </c>
      <c r="G22" s="8">
        <v>2</v>
      </c>
      <c r="H22" s="8">
        <v>100</v>
      </c>
      <c r="I22" s="8">
        <v>10</v>
      </c>
      <c r="J22" s="8">
        <v>17.5</v>
      </c>
      <c r="K22" s="8">
        <v>10</v>
      </c>
      <c r="L22" s="8">
        <v>4</v>
      </c>
      <c r="M22" s="8">
        <v>100</v>
      </c>
      <c r="N22" s="8">
        <v>10</v>
      </c>
      <c r="O22" s="8">
        <v>10</v>
      </c>
      <c r="P22" s="8">
        <v>18</v>
      </c>
      <c r="Q22" s="8">
        <v>100</v>
      </c>
      <c r="R22">
        <v>49</v>
      </c>
      <c r="S22" s="8">
        <v>10</v>
      </c>
      <c r="T22" s="8">
        <v>25.5</v>
      </c>
      <c r="U22" s="8">
        <v>4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9">
        <f>(I22+K22+O22)/0.3</f>
        <v>100</v>
      </c>
      <c r="BL22" s="9">
        <f>(F22+J22+P22)/3/0.2</f>
        <v>89.166666666666657</v>
      </c>
      <c r="BM22" s="9">
        <f>(H22+M22+Q22+V22)/3</f>
        <v>100</v>
      </c>
      <c r="BN22" s="9">
        <f>(R22+S22)*0.7+T22</f>
        <v>66.8</v>
      </c>
    </row>
    <row r="23" spans="1:66">
      <c r="A23" s="5">
        <v>22393</v>
      </c>
      <c r="B23" s="6">
        <v>20</v>
      </c>
      <c r="C23" s="7">
        <v>8</v>
      </c>
      <c r="D23" s="6"/>
      <c r="E23" s="6"/>
      <c r="F23" s="8">
        <v>19</v>
      </c>
      <c r="G23" s="8">
        <v>2</v>
      </c>
      <c r="H23" s="8">
        <v>100</v>
      </c>
      <c r="I23" s="8">
        <v>10</v>
      </c>
      <c r="J23" s="8">
        <v>19.5</v>
      </c>
      <c r="K23" s="8">
        <v>10</v>
      </c>
      <c r="L23" s="8">
        <v>4</v>
      </c>
      <c r="M23" s="8">
        <v>100</v>
      </c>
      <c r="N23" s="8">
        <v>10</v>
      </c>
      <c r="O23" s="8">
        <v>9</v>
      </c>
      <c r="P23" s="8">
        <v>20</v>
      </c>
      <c r="Q23" s="8">
        <v>99</v>
      </c>
      <c r="R23">
        <v>77</v>
      </c>
      <c r="S23" s="8">
        <v>10</v>
      </c>
      <c r="T23" s="8">
        <v>24.5</v>
      </c>
      <c r="U23" s="8">
        <v>4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9">
        <f>(I23+K23+O23)/0.3</f>
        <v>96.666666666666671</v>
      </c>
      <c r="BL23" s="9">
        <f>(F23+J23+P23)/3/0.2</f>
        <v>97.5</v>
      </c>
      <c r="BM23" s="9">
        <f>(H23+M23+Q23+V23)/3</f>
        <v>99.666666666666671</v>
      </c>
      <c r="BN23" s="9">
        <f>(R23+S23)*0.7+T23</f>
        <v>85.4</v>
      </c>
    </row>
    <row r="24" spans="1:66">
      <c r="A24" s="5">
        <v>23746</v>
      </c>
      <c r="B24" s="6">
        <v>20</v>
      </c>
      <c r="C24" s="7">
        <v>9.5</v>
      </c>
      <c r="D24" s="6"/>
      <c r="E24" s="6"/>
      <c r="F24" s="8">
        <v>16.5</v>
      </c>
      <c r="G24" s="8">
        <v>2</v>
      </c>
      <c r="H24" s="8">
        <v>100</v>
      </c>
      <c r="I24" s="8">
        <v>10</v>
      </c>
      <c r="J24" s="8">
        <v>19.5</v>
      </c>
      <c r="K24" s="8"/>
      <c r="L24" s="8">
        <v>4</v>
      </c>
      <c r="M24" s="8">
        <v>97</v>
      </c>
      <c r="N24" s="8">
        <v>10</v>
      </c>
      <c r="O24" s="8"/>
      <c r="P24" s="8">
        <v>20</v>
      </c>
      <c r="Q24" s="8">
        <v>98</v>
      </c>
      <c r="R24">
        <v>70</v>
      </c>
      <c r="S24" s="8">
        <v>9</v>
      </c>
      <c r="T24" s="8">
        <v>23</v>
      </c>
      <c r="U24" s="8">
        <v>4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9">
        <f>(I24+K24+O24)/0.3</f>
        <v>33.333333333333336</v>
      </c>
      <c r="BL24" s="9">
        <f>(F24+J24+P24)/3/0.2</f>
        <v>93.333333333333329</v>
      </c>
      <c r="BM24" s="9">
        <f>(H24+M24+Q24+V24)/3</f>
        <v>98.333333333333329</v>
      </c>
      <c r="BN24" s="9">
        <f>(R24+S24)*0.7+T24</f>
        <v>78.3</v>
      </c>
    </row>
    <row r="25" spans="1:66">
      <c r="A25" s="5">
        <v>33012</v>
      </c>
      <c r="B25" s="6">
        <v>20</v>
      </c>
      <c r="C25" s="7">
        <v>9.5</v>
      </c>
      <c r="D25" s="6"/>
      <c r="E25" s="6"/>
      <c r="F25" s="8">
        <v>15</v>
      </c>
      <c r="G25" s="8">
        <v>2</v>
      </c>
      <c r="H25" s="8">
        <v>98</v>
      </c>
      <c r="I25" s="8">
        <v>10</v>
      </c>
      <c r="J25" s="8">
        <v>20</v>
      </c>
      <c r="K25" s="8">
        <v>9</v>
      </c>
      <c r="L25" s="8">
        <v>4</v>
      </c>
      <c r="M25" s="8">
        <v>99</v>
      </c>
      <c r="N25" s="8">
        <v>10</v>
      </c>
      <c r="O25" s="8">
        <v>3</v>
      </c>
      <c r="P25" s="8">
        <v>17.5</v>
      </c>
      <c r="Q25" s="8">
        <v>94</v>
      </c>
      <c r="R25">
        <v>56</v>
      </c>
      <c r="S25" s="8">
        <v>10</v>
      </c>
      <c r="T25" s="8">
        <v>15.5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9">
        <f>(I25+K25+O25)/0.3</f>
        <v>73.333333333333343</v>
      </c>
      <c r="BL25" s="9">
        <f>(F25+J25+P25)/3/0.2</f>
        <v>87.5</v>
      </c>
      <c r="BM25" s="9">
        <f>(H25+M25+Q25+V25)/3</f>
        <v>97</v>
      </c>
      <c r="BN25" s="9">
        <f>(R25+S25)*0.7+T25</f>
        <v>61.699999999999996</v>
      </c>
    </row>
    <row r="26" spans="1:66">
      <c r="A26" s="11">
        <v>38516</v>
      </c>
      <c r="B26" s="6">
        <v>20</v>
      </c>
      <c r="C26" s="7">
        <v>9</v>
      </c>
      <c r="D26" s="6"/>
      <c r="E26" s="6"/>
      <c r="F26" s="8">
        <v>18.5</v>
      </c>
      <c r="G26" s="8">
        <v>2</v>
      </c>
      <c r="H26" s="8">
        <v>100</v>
      </c>
      <c r="I26" s="8">
        <v>10</v>
      </c>
      <c r="J26" s="8">
        <v>17.5</v>
      </c>
      <c r="K26" s="8">
        <v>10</v>
      </c>
      <c r="L26" s="8">
        <v>4</v>
      </c>
      <c r="M26" s="8">
        <v>100</v>
      </c>
      <c r="N26" s="8">
        <v>10</v>
      </c>
      <c r="O26" s="8"/>
      <c r="P26" s="8">
        <v>19</v>
      </c>
      <c r="Q26" s="8">
        <v>100</v>
      </c>
      <c r="R26">
        <v>73.5</v>
      </c>
      <c r="S26" s="8">
        <v>10</v>
      </c>
      <c r="T26" s="8">
        <v>25.5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9">
        <f>(I26+K26+O26)/0.3</f>
        <v>66.666666666666671</v>
      </c>
      <c r="BL26" s="9">
        <f>(F26+J26+P26)/3/0.2</f>
        <v>91.666666666666657</v>
      </c>
      <c r="BM26" s="9">
        <f>(H26+M26+Q26+V26)/3</f>
        <v>100</v>
      </c>
      <c r="BN26" s="9">
        <f>(R26+S26)*0.7+T26</f>
        <v>83.949999999999989</v>
      </c>
    </row>
    <row r="27" spans="1:66">
      <c r="A27" s="5">
        <v>39626</v>
      </c>
      <c r="B27" s="6">
        <v>20</v>
      </c>
      <c r="C27" s="7">
        <v>9.5</v>
      </c>
      <c r="D27" s="6"/>
      <c r="E27" s="6"/>
      <c r="F27" s="8">
        <v>16</v>
      </c>
      <c r="G27" s="8">
        <v>2</v>
      </c>
      <c r="H27" s="8">
        <v>100</v>
      </c>
      <c r="I27" s="8">
        <v>10</v>
      </c>
      <c r="J27" s="8">
        <v>17.5</v>
      </c>
      <c r="K27" s="8">
        <v>10</v>
      </c>
      <c r="L27" s="8">
        <v>4</v>
      </c>
      <c r="M27" s="8">
        <v>100</v>
      </c>
      <c r="N27" s="8">
        <v>10</v>
      </c>
      <c r="O27" s="8">
        <v>8</v>
      </c>
      <c r="P27" s="8">
        <v>16</v>
      </c>
      <c r="Q27" s="8">
        <v>100</v>
      </c>
      <c r="R27">
        <v>49</v>
      </c>
      <c r="S27" s="8">
        <v>10</v>
      </c>
      <c r="T27" s="8">
        <v>20.5</v>
      </c>
      <c r="U27" s="8">
        <v>4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9">
        <f>(I27+K27+O27)/0.3</f>
        <v>93.333333333333343</v>
      </c>
      <c r="BL27" s="9">
        <f>(F27+J27+P27)/3/0.2</f>
        <v>82.5</v>
      </c>
      <c r="BM27" s="9">
        <f>(H27+M27+Q27+V27)/3</f>
        <v>100</v>
      </c>
      <c r="BN27" s="9">
        <f>(R27+S27)*0.7+T27</f>
        <v>61.8</v>
      </c>
    </row>
    <row r="28" spans="1:66">
      <c r="A28" s="5">
        <v>42591</v>
      </c>
      <c r="B28" s="6">
        <v>20</v>
      </c>
      <c r="C28" s="7">
        <v>9.5</v>
      </c>
      <c r="D28" s="6"/>
      <c r="E28" s="6"/>
      <c r="F28" s="8">
        <v>17.5</v>
      </c>
      <c r="G28" s="8">
        <v>2</v>
      </c>
      <c r="H28" s="8">
        <v>100</v>
      </c>
      <c r="I28" s="8">
        <v>10</v>
      </c>
      <c r="J28" s="8">
        <v>16.5</v>
      </c>
      <c r="K28" s="8">
        <v>9</v>
      </c>
      <c r="L28" s="8">
        <v>4</v>
      </c>
      <c r="M28" s="8">
        <v>100</v>
      </c>
      <c r="N28" s="8">
        <v>10</v>
      </c>
      <c r="O28" s="8">
        <v>7</v>
      </c>
      <c r="P28" s="8">
        <v>17</v>
      </c>
      <c r="Q28" s="8">
        <v>99</v>
      </c>
      <c r="R28">
        <v>49</v>
      </c>
      <c r="S28" s="8">
        <v>10</v>
      </c>
      <c r="T28" s="8">
        <v>19.5</v>
      </c>
      <c r="U28" s="8">
        <v>4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9">
        <f>(I28+K28+O28)/0.3</f>
        <v>86.666666666666671</v>
      </c>
      <c r="BL28" s="9">
        <f>(F28+J28+P28)/3/0.2</f>
        <v>85</v>
      </c>
      <c r="BM28" s="9">
        <f>(H28+M28+Q28+V28)/3</f>
        <v>99.666666666666671</v>
      </c>
      <c r="BN28" s="9">
        <f>(R28+S28)*0.7+T28</f>
        <v>60.8</v>
      </c>
    </row>
    <row r="29" spans="1:66">
      <c r="A29" s="5">
        <v>42600</v>
      </c>
      <c r="B29" s="6">
        <v>20</v>
      </c>
      <c r="C29" s="7">
        <v>10</v>
      </c>
      <c r="D29" s="6"/>
      <c r="E29" s="6"/>
      <c r="F29" s="8">
        <v>17</v>
      </c>
      <c r="G29" s="8">
        <v>2</v>
      </c>
      <c r="H29" s="8">
        <v>98</v>
      </c>
      <c r="I29" s="8">
        <v>10</v>
      </c>
      <c r="J29" s="8">
        <v>15.5</v>
      </c>
      <c r="K29" s="8">
        <v>10</v>
      </c>
      <c r="L29" s="8">
        <v>4</v>
      </c>
      <c r="M29" s="8">
        <v>100</v>
      </c>
      <c r="N29" s="8">
        <v>10</v>
      </c>
      <c r="O29" s="8">
        <v>8</v>
      </c>
      <c r="P29" s="8">
        <v>20</v>
      </c>
      <c r="Q29" s="8">
        <v>94</v>
      </c>
      <c r="R29">
        <v>59.5</v>
      </c>
      <c r="S29" s="8">
        <v>10</v>
      </c>
      <c r="T29" s="8">
        <v>22.5</v>
      </c>
      <c r="U29" s="8">
        <v>4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9">
        <f>(I29+K29+O29)/0.3</f>
        <v>93.333333333333343</v>
      </c>
      <c r="BL29" s="9">
        <f>(F29+J29+P29)/3/0.2</f>
        <v>87.5</v>
      </c>
      <c r="BM29" s="9">
        <f>(H29+M29+Q29+V29)/3</f>
        <v>97.333333333333329</v>
      </c>
      <c r="BN29" s="9">
        <f>(R29+S29)*0.7+T29</f>
        <v>71.150000000000006</v>
      </c>
    </row>
    <row r="30" spans="1:66">
      <c r="A30" s="5">
        <v>51590</v>
      </c>
      <c r="B30" s="6">
        <v>20</v>
      </c>
      <c r="C30" s="7">
        <v>9.5</v>
      </c>
      <c r="D30" s="6"/>
      <c r="E30" s="6"/>
      <c r="F30" s="8">
        <v>19.5</v>
      </c>
      <c r="G30" s="8">
        <v>2</v>
      </c>
      <c r="H30" s="8">
        <v>100</v>
      </c>
      <c r="I30" s="8">
        <v>10</v>
      </c>
      <c r="J30" s="8">
        <v>17.5</v>
      </c>
      <c r="K30" s="8">
        <v>10</v>
      </c>
      <c r="L30" s="8">
        <v>4</v>
      </c>
      <c r="M30" s="8">
        <v>98</v>
      </c>
      <c r="N30" s="8">
        <v>10</v>
      </c>
      <c r="O30" s="8">
        <v>7.5</v>
      </c>
      <c r="P30" s="8">
        <v>18</v>
      </c>
      <c r="Q30" s="8">
        <v>100</v>
      </c>
      <c r="R30">
        <v>70</v>
      </c>
      <c r="S30" s="8">
        <v>10</v>
      </c>
      <c r="T30" s="8">
        <v>27</v>
      </c>
      <c r="U30" s="8">
        <v>4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9">
        <f>(I30+K30+O30)/0.3</f>
        <v>91.666666666666671</v>
      </c>
      <c r="BL30" s="9">
        <f>(F30+J30+P30)/3/0.2</f>
        <v>91.666666666666657</v>
      </c>
      <c r="BM30" s="9">
        <f>(H30+M30+Q30+V30)/3</f>
        <v>99.333333333333329</v>
      </c>
      <c r="BN30" s="9">
        <f>(R30+S30)*0.7+T30</f>
        <v>83</v>
      </c>
    </row>
    <row r="31" spans="1:66">
      <c r="A31" s="5">
        <v>51693</v>
      </c>
      <c r="B31" s="6">
        <v>20</v>
      </c>
      <c r="C31" s="7">
        <v>9.5</v>
      </c>
      <c r="D31" s="6"/>
      <c r="E31" s="6"/>
      <c r="F31" s="8">
        <v>18.5</v>
      </c>
      <c r="G31" s="8">
        <v>2</v>
      </c>
      <c r="H31" s="8">
        <v>100</v>
      </c>
      <c r="I31" s="8">
        <v>10</v>
      </c>
      <c r="J31" s="8">
        <v>17.5</v>
      </c>
      <c r="K31" s="8">
        <v>10</v>
      </c>
      <c r="L31" s="8">
        <v>4</v>
      </c>
      <c r="M31" s="8">
        <v>100</v>
      </c>
      <c r="N31" s="8">
        <v>10</v>
      </c>
      <c r="O31" s="8">
        <v>8</v>
      </c>
      <c r="P31" s="8">
        <v>18</v>
      </c>
      <c r="Q31" s="8">
        <v>100</v>
      </c>
      <c r="R31">
        <v>63</v>
      </c>
      <c r="S31" s="8">
        <v>10</v>
      </c>
      <c r="T31" s="8">
        <v>21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9">
        <f>(I31+K31+O31)/0.3</f>
        <v>93.333333333333343</v>
      </c>
      <c r="BL31" s="9">
        <f>(F31+J31+P31)/3/0.2</f>
        <v>90</v>
      </c>
      <c r="BM31" s="9">
        <f>(H31+M31+Q31+V31)/3</f>
        <v>100</v>
      </c>
      <c r="BN31" s="9">
        <f>(R31+S31)*0.7+T31</f>
        <v>72.099999999999994</v>
      </c>
    </row>
    <row r="32" spans="1:66">
      <c r="A32" s="11">
        <v>52125</v>
      </c>
      <c r="B32" s="6">
        <v>20</v>
      </c>
      <c r="C32" s="6">
        <v>9.5</v>
      </c>
      <c r="D32" s="6"/>
      <c r="E32" s="6"/>
      <c r="F32" s="8">
        <v>18.5</v>
      </c>
      <c r="G32" s="8">
        <v>2</v>
      </c>
      <c r="H32" s="8">
        <v>98</v>
      </c>
      <c r="I32" s="8">
        <v>10</v>
      </c>
      <c r="J32" s="8">
        <v>17.5</v>
      </c>
      <c r="K32" s="8">
        <v>10</v>
      </c>
      <c r="L32" s="8">
        <v>4</v>
      </c>
      <c r="M32" s="8">
        <v>100</v>
      </c>
      <c r="N32" s="8">
        <v>10</v>
      </c>
      <c r="O32" s="8">
        <v>8</v>
      </c>
      <c r="P32" s="8">
        <v>17</v>
      </c>
      <c r="Q32" s="8">
        <v>94</v>
      </c>
      <c r="R32">
        <v>63</v>
      </c>
      <c r="S32" s="8">
        <v>10</v>
      </c>
      <c r="T32" s="8">
        <v>26.5</v>
      </c>
      <c r="U32" s="8">
        <v>4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9">
        <f>(I32+K32+O32)/0.3</f>
        <v>93.333333333333343</v>
      </c>
      <c r="BL32" s="9">
        <f>(F32+J32+P32)/3/0.2</f>
        <v>88.333333333333329</v>
      </c>
      <c r="BM32" s="9">
        <f>(H32+M32+Q32+V32)/3</f>
        <v>97.333333333333329</v>
      </c>
      <c r="BN32" s="9">
        <f>(R32+S32)*0.7+T32</f>
        <v>77.599999999999994</v>
      </c>
    </row>
    <row r="33" spans="1:66">
      <c r="A33" s="11">
        <v>52805</v>
      </c>
      <c r="B33" s="6">
        <v>20</v>
      </c>
      <c r="C33" s="6">
        <v>9.5</v>
      </c>
      <c r="D33" s="6"/>
      <c r="E33" s="6"/>
      <c r="F33" s="8">
        <v>19</v>
      </c>
      <c r="G33" s="8">
        <v>2</v>
      </c>
      <c r="H33" s="8">
        <v>100</v>
      </c>
      <c r="I33" s="8">
        <v>10</v>
      </c>
      <c r="J33" s="8">
        <v>19</v>
      </c>
      <c r="K33" s="8">
        <v>10</v>
      </c>
      <c r="L33" s="8">
        <v>4</v>
      </c>
      <c r="M33" s="8">
        <v>99</v>
      </c>
      <c r="N33" s="8">
        <v>10</v>
      </c>
      <c r="O33" s="8">
        <v>8</v>
      </c>
      <c r="P33" s="8">
        <v>20</v>
      </c>
      <c r="Q33" s="8">
        <v>100</v>
      </c>
      <c r="R33">
        <v>77</v>
      </c>
      <c r="S33" s="8">
        <v>10</v>
      </c>
      <c r="T33" s="8">
        <v>21</v>
      </c>
      <c r="U33" s="8">
        <v>4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9">
        <f>(I33+K33+O33)/0.3</f>
        <v>93.333333333333343</v>
      </c>
      <c r="BL33" s="9">
        <f>(F33+J33+P33)/3/0.2</f>
        <v>96.666666666666657</v>
      </c>
      <c r="BM33" s="9">
        <f>(H33+M33+Q33+V33)/3</f>
        <v>99.666666666666671</v>
      </c>
      <c r="BN33" s="9">
        <f>(R33+S33)*0.7+T33</f>
        <v>81.900000000000006</v>
      </c>
    </row>
    <row r="34" spans="1:66">
      <c r="A34" s="5">
        <v>53261</v>
      </c>
      <c r="B34" s="6">
        <v>20</v>
      </c>
      <c r="C34" s="7">
        <v>9.5</v>
      </c>
      <c r="D34" s="6"/>
      <c r="E34" s="6"/>
      <c r="F34" s="8">
        <v>20</v>
      </c>
      <c r="G34" s="8">
        <v>2</v>
      </c>
      <c r="H34" s="8">
        <v>100</v>
      </c>
      <c r="I34" s="8">
        <v>10</v>
      </c>
      <c r="J34" s="8">
        <v>19.5</v>
      </c>
      <c r="K34" s="8">
        <v>10</v>
      </c>
      <c r="L34" s="8">
        <v>4</v>
      </c>
      <c r="M34" s="8">
        <v>100</v>
      </c>
      <c r="N34" s="8">
        <v>10</v>
      </c>
      <c r="O34" s="8">
        <v>7</v>
      </c>
      <c r="P34" s="8">
        <v>20</v>
      </c>
      <c r="Q34" s="8">
        <v>99</v>
      </c>
      <c r="R34">
        <v>80.5</v>
      </c>
      <c r="S34" s="8">
        <v>10</v>
      </c>
      <c r="T34" s="8">
        <v>22.25</v>
      </c>
      <c r="U34" s="8">
        <v>4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9">
        <f>(I34+K34+O34)/0.3</f>
        <v>90</v>
      </c>
      <c r="BL34" s="9">
        <f>(F34+J34+P34)/3/0.2</f>
        <v>99.166666666666657</v>
      </c>
      <c r="BM34" s="9">
        <f>(H34+M34+Q34+V34)/3</f>
        <v>99.666666666666671</v>
      </c>
      <c r="BN34" s="9">
        <f>(R34+S34)*0.7+T34</f>
        <v>85.6</v>
      </c>
    </row>
    <row r="35" spans="1:66">
      <c r="A35" s="5">
        <v>58672</v>
      </c>
      <c r="B35" s="6">
        <v>20</v>
      </c>
      <c r="C35" s="7">
        <v>9</v>
      </c>
      <c r="D35" s="8"/>
      <c r="E35" s="8"/>
      <c r="F35" s="8">
        <v>17.5</v>
      </c>
      <c r="G35" s="8">
        <v>2</v>
      </c>
      <c r="H35" s="8">
        <v>100</v>
      </c>
      <c r="I35" s="8">
        <v>8</v>
      </c>
      <c r="J35" s="8">
        <v>19.5</v>
      </c>
      <c r="K35" s="8">
        <v>10</v>
      </c>
      <c r="L35" s="8"/>
      <c r="M35" s="8">
        <v>100</v>
      </c>
      <c r="N35" s="8">
        <v>10</v>
      </c>
      <c r="O35" s="8">
        <v>9</v>
      </c>
      <c r="P35" s="8">
        <v>18.5</v>
      </c>
      <c r="Q35" s="8">
        <v>100</v>
      </c>
      <c r="R35">
        <v>66.5</v>
      </c>
      <c r="S35" s="8">
        <v>9</v>
      </c>
      <c r="T35" s="8">
        <v>17.5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9">
        <f>(I35+K35+O35)/0.3</f>
        <v>90</v>
      </c>
      <c r="BL35" s="9">
        <f>(F35+J35+P35)/3/0.2</f>
        <v>92.5</v>
      </c>
      <c r="BM35" s="9">
        <f>(H35+M35+Q35+V35)/3</f>
        <v>100</v>
      </c>
      <c r="BN35" s="9">
        <f>(R35+S35)*0.7+T35</f>
        <v>70.349999999999994</v>
      </c>
    </row>
    <row r="36" spans="1:66">
      <c r="A36" s="5">
        <v>61393</v>
      </c>
      <c r="B36" s="6">
        <v>20</v>
      </c>
      <c r="C36" s="7">
        <v>9.5</v>
      </c>
      <c r="D36" s="6"/>
      <c r="E36" s="6"/>
      <c r="F36" s="8">
        <v>18</v>
      </c>
      <c r="G36" s="8">
        <v>2</v>
      </c>
      <c r="H36" s="8">
        <v>100</v>
      </c>
      <c r="I36" s="8">
        <v>10</v>
      </c>
      <c r="J36" s="8">
        <v>19</v>
      </c>
      <c r="K36" s="8">
        <v>10</v>
      </c>
      <c r="L36" s="8">
        <v>4</v>
      </c>
      <c r="M36" s="8">
        <v>100</v>
      </c>
      <c r="N36" s="8"/>
      <c r="O36" s="8">
        <v>10</v>
      </c>
      <c r="P36" s="8">
        <v>16</v>
      </c>
      <c r="Q36" s="8">
        <v>100</v>
      </c>
      <c r="R36">
        <v>73.5</v>
      </c>
      <c r="S36" s="8">
        <v>10</v>
      </c>
      <c r="T36" s="8">
        <v>25</v>
      </c>
      <c r="U36" s="8">
        <v>4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9">
        <f>(I36+K36+O36)/0.3</f>
        <v>100</v>
      </c>
      <c r="BL36" s="9">
        <f>(F36+J36+P36)/3/0.2</f>
        <v>88.333333333333329</v>
      </c>
      <c r="BM36" s="9">
        <f>(H36+M36+Q36+V36)/3</f>
        <v>100</v>
      </c>
      <c r="BN36" s="9">
        <f>(R36+S36)*0.7+T36</f>
        <v>83.449999999999989</v>
      </c>
    </row>
    <row r="37" spans="1:66">
      <c r="A37" s="5">
        <v>64270</v>
      </c>
      <c r="B37" s="6">
        <v>20</v>
      </c>
      <c r="C37" s="7">
        <v>9.5</v>
      </c>
      <c r="D37" s="6"/>
      <c r="E37" s="6"/>
      <c r="F37" s="8">
        <v>17</v>
      </c>
      <c r="G37" s="8">
        <v>2</v>
      </c>
      <c r="H37" s="8">
        <v>100</v>
      </c>
      <c r="I37" s="8">
        <v>10</v>
      </c>
      <c r="J37" s="8">
        <v>17.5</v>
      </c>
      <c r="K37" s="8">
        <v>10</v>
      </c>
      <c r="L37" s="8">
        <v>4</v>
      </c>
      <c r="M37" s="8">
        <v>100</v>
      </c>
      <c r="N37" s="8">
        <v>10</v>
      </c>
      <c r="O37" s="8">
        <v>8</v>
      </c>
      <c r="P37" s="8">
        <v>16</v>
      </c>
      <c r="Q37" s="8">
        <v>100</v>
      </c>
      <c r="R37">
        <v>70</v>
      </c>
      <c r="S37" s="8">
        <v>10</v>
      </c>
      <c r="T37" s="8">
        <v>18</v>
      </c>
      <c r="U37" s="8">
        <v>4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9">
        <f>(I37+K37+O37)/0.3</f>
        <v>93.333333333333343</v>
      </c>
      <c r="BL37" s="9">
        <f>(F37+J37+P37)/3/0.2</f>
        <v>84.166666666666657</v>
      </c>
      <c r="BM37" s="9">
        <f>(H37+M37+Q37+V37)/3</f>
        <v>100</v>
      </c>
      <c r="BN37" s="9">
        <f>(R37+S37)*0.7+T37</f>
        <v>74</v>
      </c>
    </row>
    <row r="38" spans="1:66">
      <c r="A38" s="11">
        <v>66681</v>
      </c>
      <c r="B38" s="6">
        <v>20</v>
      </c>
      <c r="C38" s="7">
        <v>9.5</v>
      </c>
      <c r="D38" s="6"/>
      <c r="E38" s="6"/>
      <c r="F38" s="8">
        <v>19</v>
      </c>
      <c r="G38" s="8">
        <v>2</v>
      </c>
      <c r="H38" s="8">
        <v>100</v>
      </c>
      <c r="I38" s="8">
        <v>10</v>
      </c>
      <c r="J38" s="8">
        <v>17.5</v>
      </c>
      <c r="K38" s="8">
        <v>10</v>
      </c>
      <c r="L38" s="8">
        <v>4</v>
      </c>
      <c r="M38" s="8">
        <v>100</v>
      </c>
      <c r="N38" s="8">
        <v>10</v>
      </c>
      <c r="O38" s="8">
        <v>9</v>
      </c>
      <c r="P38" s="8">
        <v>19</v>
      </c>
      <c r="Q38" s="8">
        <v>100</v>
      </c>
      <c r="R38">
        <v>77</v>
      </c>
      <c r="S38" s="8">
        <v>10</v>
      </c>
      <c r="T38" s="8">
        <v>22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9">
        <f>(I38+K38+O38)/0.3</f>
        <v>96.666666666666671</v>
      </c>
      <c r="BL38" s="9">
        <f>(F38+J38+P38)/3/0.2</f>
        <v>92.5</v>
      </c>
      <c r="BM38" s="9">
        <f>(H38+M38+Q38+V38)/3</f>
        <v>100</v>
      </c>
      <c r="BN38" s="9">
        <f>(R38+S38)*0.7+T38</f>
        <v>82.9</v>
      </c>
    </row>
    <row r="39" spans="1:66">
      <c r="A39" s="5">
        <v>71592</v>
      </c>
      <c r="B39" s="6">
        <v>20</v>
      </c>
      <c r="C39" s="7">
        <v>9.5</v>
      </c>
      <c r="D39" s="6"/>
      <c r="E39" s="6"/>
      <c r="F39" s="8">
        <v>15.5</v>
      </c>
      <c r="G39" s="8">
        <v>2</v>
      </c>
      <c r="H39" s="8">
        <v>98</v>
      </c>
      <c r="I39" s="8">
        <v>10</v>
      </c>
      <c r="J39" s="8">
        <v>20</v>
      </c>
      <c r="K39" s="8">
        <v>8</v>
      </c>
      <c r="L39" s="8">
        <v>4</v>
      </c>
      <c r="M39" s="8">
        <v>99</v>
      </c>
      <c r="N39" s="8">
        <v>10</v>
      </c>
      <c r="O39" s="8">
        <v>5</v>
      </c>
      <c r="P39" s="8">
        <v>17.5</v>
      </c>
      <c r="Q39" s="8">
        <v>94</v>
      </c>
      <c r="R39">
        <v>73.5</v>
      </c>
      <c r="S39" s="8">
        <v>10</v>
      </c>
      <c r="T39" s="8">
        <v>23.5</v>
      </c>
      <c r="U39" s="8">
        <v>4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9">
        <f>(I39+K39+O39)/0.3</f>
        <v>76.666666666666671</v>
      </c>
      <c r="BL39" s="9">
        <f>(F39+J39+P39)/3/0.2</f>
        <v>88.333333333333329</v>
      </c>
      <c r="BM39" s="9">
        <f>(H39+M39+Q39+V39)/3</f>
        <v>97</v>
      </c>
      <c r="BN39" s="9">
        <f>(R39+S39)*0.7+T39</f>
        <v>81.949999999999989</v>
      </c>
    </row>
    <row r="40" spans="1:66">
      <c r="A40" s="11">
        <v>71791</v>
      </c>
      <c r="B40" s="6">
        <v>20</v>
      </c>
      <c r="C40" s="7">
        <v>8</v>
      </c>
      <c r="D40" s="6"/>
      <c r="E40" s="6"/>
      <c r="F40" s="8">
        <v>19</v>
      </c>
      <c r="G40" s="8">
        <v>2</v>
      </c>
      <c r="H40" s="8">
        <v>100</v>
      </c>
      <c r="I40" s="8">
        <v>10</v>
      </c>
      <c r="J40" s="8">
        <v>19</v>
      </c>
      <c r="K40" s="8">
        <v>10</v>
      </c>
      <c r="L40" s="8">
        <v>4</v>
      </c>
      <c r="M40" s="8">
        <v>100</v>
      </c>
      <c r="N40" s="8">
        <v>10</v>
      </c>
      <c r="O40" s="8">
        <v>10</v>
      </c>
      <c r="P40" s="8">
        <v>16</v>
      </c>
      <c r="Q40" s="8">
        <v>100</v>
      </c>
      <c r="R40">
        <v>63</v>
      </c>
      <c r="S40" s="8">
        <v>10</v>
      </c>
      <c r="T40" s="8">
        <v>27.75</v>
      </c>
      <c r="U40" s="8">
        <v>4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9">
        <f>(I40+K40+O40)/0.3</f>
        <v>100</v>
      </c>
      <c r="BL40" s="9">
        <f>(F40+J40+P40)/3/0.2</f>
        <v>90</v>
      </c>
      <c r="BM40" s="9">
        <f>(H40+M40+Q40+V40)/3</f>
        <v>100</v>
      </c>
      <c r="BN40" s="9">
        <f>(R40+S40)*0.7+T40</f>
        <v>78.849999999999994</v>
      </c>
    </row>
    <row r="41" spans="1:66">
      <c r="A41" s="5">
        <v>72024</v>
      </c>
      <c r="B41" s="6">
        <v>20</v>
      </c>
      <c r="C41" s="7">
        <v>9.5</v>
      </c>
      <c r="D41" s="6"/>
      <c r="E41" s="6"/>
      <c r="F41" s="8">
        <v>19.5</v>
      </c>
      <c r="G41" s="8">
        <v>2</v>
      </c>
      <c r="H41" s="8">
        <v>96</v>
      </c>
      <c r="I41" s="8">
        <v>9</v>
      </c>
      <c r="J41" s="8">
        <v>17</v>
      </c>
      <c r="K41" s="8">
        <v>8.5</v>
      </c>
      <c r="L41" s="8">
        <v>4</v>
      </c>
      <c r="M41" s="8">
        <v>100</v>
      </c>
      <c r="N41" s="8">
        <v>10</v>
      </c>
      <c r="O41" s="8">
        <v>8</v>
      </c>
      <c r="P41" s="8">
        <v>17.5</v>
      </c>
      <c r="Q41" s="8">
        <v>98</v>
      </c>
      <c r="R41">
        <f>21*3.5</f>
        <v>73.5</v>
      </c>
      <c r="S41" s="8">
        <v>10</v>
      </c>
      <c r="T41" s="8">
        <v>20</v>
      </c>
      <c r="U41" s="8">
        <v>4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9">
        <f>(I41+K41+O41)/0.3</f>
        <v>85</v>
      </c>
      <c r="BL41" s="9">
        <f>(F41+J41+P41)/3/0.2</f>
        <v>90</v>
      </c>
      <c r="BM41" s="9">
        <f>(H41+M41+Q41+V41)/3</f>
        <v>98</v>
      </c>
      <c r="BN41" s="9">
        <f>(R41+S41)*0.7+T41</f>
        <v>78.449999999999989</v>
      </c>
    </row>
    <row r="42" spans="1:66">
      <c r="A42" s="11">
        <v>72492</v>
      </c>
      <c r="B42" s="6">
        <v>20</v>
      </c>
      <c r="C42" s="6">
        <v>9.5</v>
      </c>
      <c r="D42" s="6"/>
      <c r="E42" s="6"/>
      <c r="F42" s="8">
        <v>19</v>
      </c>
      <c r="G42" s="8">
        <v>2</v>
      </c>
      <c r="H42" s="8">
        <v>100</v>
      </c>
      <c r="I42" s="8">
        <v>10</v>
      </c>
      <c r="J42" s="8">
        <v>17.5</v>
      </c>
      <c r="K42" s="8">
        <v>9</v>
      </c>
      <c r="L42" s="8">
        <v>4</v>
      </c>
      <c r="M42" s="8">
        <v>100</v>
      </c>
      <c r="N42" s="8">
        <v>10</v>
      </c>
      <c r="O42" s="8">
        <v>9</v>
      </c>
      <c r="P42" s="8">
        <v>18</v>
      </c>
      <c r="Q42" s="8">
        <v>100</v>
      </c>
      <c r="R42">
        <v>73.5</v>
      </c>
      <c r="S42" s="8">
        <v>10</v>
      </c>
      <c r="T42" s="8">
        <v>15</v>
      </c>
      <c r="U42" s="8">
        <v>4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9">
        <f>(I42+K42+O42)/0.3</f>
        <v>93.333333333333343</v>
      </c>
      <c r="BL42" s="9">
        <f>(F42+J42+P42)/3/0.2</f>
        <v>90.833333333333329</v>
      </c>
      <c r="BM42" s="9">
        <f>(H42+M42+Q42+V42)/3</f>
        <v>100</v>
      </c>
      <c r="BN42" s="9">
        <f>(R42+S42)*0.7+T42</f>
        <v>73.449999999999989</v>
      </c>
    </row>
    <row r="43" spans="1:66">
      <c r="A43" s="5">
        <v>77063</v>
      </c>
      <c r="B43" s="6">
        <v>20</v>
      </c>
      <c r="C43" s="7">
        <v>9.5</v>
      </c>
      <c r="D43" s="6"/>
      <c r="E43" s="6"/>
      <c r="F43" s="8">
        <v>18.5</v>
      </c>
      <c r="G43" s="8">
        <v>2</v>
      </c>
      <c r="H43" s="8">
        <v>99</v>
      </c>
      <c r="I43" s="8">
        <v>10</v>
      </c>
      <c r="J43" s="8">
        <v>17.5</v>
      </c>
      <c r="K43" s="8">
        <v>10</v>
      </c>
      <c r="L43" s="8"/>
      <c r="M43" s="8">
        <v>100</v>
      </c>
      <c r="N43" s="8">
        <v>10</v>
      </c>
      <c r="O43" s="8">
        <v>8</v>
      </c>
      <c r="P43" s="8">
        <v>20</v>
      </c>
      <c r="Q43" s="8">
        <v>94</v>
      </c>
      <c r="R43">
        <v>73.5</v>
      </c>
      <c r="S43" s="8">
        <v>10</v>
      </c>
      <c r="T43" s="8">
        <v>26</v>
      </c>
      <c r="U43" s="8">
        <v>4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9">
        <f>(I43+K43+O43)/0.3</f>
        <v>93.333333333333343</v>
      </c>
      <c r="BL43" s="9">
        <f>(F43+J43+P43)/3/0.2</f>
        <v>93.333333333333329</v>
      </c>
      <c r="BM43" s="9">
        <f>(H43+M43+Q43+V43)/3</f>
        <v>97.666666666666671</v>
      </c>
      <c r="BN43" s="9">
        <f>(R43+S43)*0.7+T43</f>
        <v>84.449999999999989</v>
      </c>
    </row>
    <row r="44" spans="1:66">
      <c r="A44" s="5">
        <v>77777</v>
      </c>
      <c r="B44" s="6">
        <v>20</v>
      </c>
      <c r="C44" s="7">
        <v>9.5</v>
      </c>
      <c r="D44" s="6"/>
      <c r="E44" s="6"/>
      <c r="F44" s="8">
        <v>19.5</v>
      </c>
      <c r="G44" s="8">
        <v>2</v>
      </c>
      <c r="H44" s="8">
        <v>99</v>
      </c>
      <c r="I44" s="8">
        <v>10</v>
      </c>
      <c r="J44" s="8">
        <v>17.5</v>
      </c>
      <c r="K44" s="8">
        <v>10</v>
      </c>
      <c r="L44" s="8"/>
      <c r="M44" s="8"/>
      <c r="N44" s="8"/>
      <c r="O44" s="8"/>
      <c r="P44" s="8"/>
      <c r="Q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9">
        <f>(I44+K44+O44)/0.3</f>
        <v>66.666666666666671</v>
      </c>
      <c r="BL44" s="9">
        <f>(F44+J44+P44)/3/0.2</f>
        <v>61.666666666666664</v>
      </c>
      <c r="BM44" s="9">
        <f>(H44+M44+Q44+V44)/3</f>
        <v>33</v>
      </c>
      <c r="BN44" s="9">
        <f>(R44+S44)*0.7+T44</f>
        <v>0</v>
      </c>
    </row>
    <row r="45" spans="1:66">
      <c r="A45" s="11">
        <v>80109</v>
      </c>
      <c r="B45" s="6">
        <v>20</v>
      </c>
      <c r="C45" s="6">
        <v>9</v>
      </c>
      <c r="D45" s="6"/>
      <c r="E45" s="6"/>
      <c r="F45" s="8">
        <v>17</v>
      </c>
      <c r="G45" s="8">
        <v>2</v>
      </c>
      <c r="H45" s="8">
        <v>100</v>
      </c>
      <c r="I45" s="8">
        <v>8</v>
      </c>
      <c r="J45" s="8">
        <v>18</v>
      </c>
      <c r="K45" s="8">
        <v>10</v>
      </c>
      <c r="L45" s="8">
        <v>4</v>
      </c>
      <c r="M45" s="8">
        <v>100</v>
      </c>
      <c r="N45" s="8">
        <v>10</v>
      </c>
      <c r="O45" s="8">
        <v>8.5</v>
      </c>
      <c r="P45" s="8">
        <v>20</v>
      </c>
      <c r="Q45" s="8">
        <v>96</v>
      </c>
      <c r="R45">
        <v>77</v>
      </c>
      <c r="S45" s="8">
        <v>10</v>
      </c>
      <c r="T45" s="8">
        <v>28.5</v>
      </c>
      <c r="U45" s="8">
        <v>4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9">
        <f>(I45+K45+O45)/0.3</f>
        <v>88.333333333333343</v>
      </c>
      <c r="BL45" s="9">
        <f>(F45+J45+P45)/3/0.2</f>
        <v>91.666666666666657</v>
      </c>
      <c r="BM45" s="9">
        <f>(H45+M45+Q45+V45)/3</f>
        <v>98.666666666666671</v>
      </c>
      <c r="BN45" s="9">
        <f>(R45+S45)*0.7+T45</f>
        <v>89.4</v>
      </c>
    </row>
    <row r="46" spans="1:66">
      <c r="A46" s="11">
        <v>80503</v>
      </c>
      <c r="B46" s="6">
        <v>20</v>
      </c>
      <c r="C46" s="7">
        <v>9.5</v>
      </c>
      <c r="D46" s="6"/>
      <c r="E46" s="6"/>
      <c r="F46" s="8">
        <v>20</v>
      </c>
      <c r="G46" s="8">
        <v>2</v>
      </c>
      <c r="H46" s="8">
        <v>100</v>
      </c>
      <c r="I46" s="8">
        <v>10</v>
      </c>
      <c r="J46" s="8">
        <v>18</v>
      </c>
      <c r="K46" s="8">
        <v>10</v>
      </c>
      <c r="L46" s="8">
        <v>4</v>
      </c>
      <c r="M46" s="8">
        <v>100</v>
      </c>
      <c r="N46" s="8"/>
      <c r="O46" s="8">
        <v>5</v>
      </c>
      <c r="P46" s="8">
        <v>20</v>
      </c>
      <c r="Q46" s="8">
        <v>96</v>
      </c>
      <c r="R46">
        <v>73.5</v>
      </c>
      <c r="S46" s="8">
        <v>9</v>
      </c>
      <c r="T46" s="8">
        <v>21</v>
      </c>
      <c r="U46" s="8">
        <v>4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9">
        <f>(I46+K46+O46)/0.3</f>
        <v>83.333333333333343</v>
      </c>
      <c r="BL46" s="9">
        <f>(F46+J46+P46)/3/0.2</f>
        <v>96.666666666666657</v>
      </c>
      <c r="BM46" s="9">
        <f>(H46+M46+Q46+V46)/3</f>
        <v>98.666666666666671</v>
      </c>
      <c r="BN46" s="9">
        <f>(R46+S46)*0.7+T46</f>
        <v>78.75</v>
      </c>
    </row>
    <row r="47" spans="1:66">
      <c r="A47" s="11">
        <v>80517</v>
      </c>
      <c r="B47" s="12">
        <v>20</v>
      </c>
      <c r="C47" s="6">
        <v>9</v>
      </c>
      <c r="D47" s="6"/>
      <c r="E47" s="6"/>
      <c r="F47" s="8">
        <v>19.5</v>
      </c>
      <c r="G47" s="8">
        <v>2</v>
      </c>
      <c r="H47" s="8">
        <v>100</v>
      </c>
      <c r="I47" s="8">
        <v>10</v>
      </c>
      <c r="J47" s="8">
        <v>20</v>
      </c>
      <c r="K47" s="8">
        <v>10</v>
      </c>
      <c r="L47" s="8">
        <v>4</v>
      </c>
      <c r="M47" s="8">
        <v>100</v>
      </c>
      <c r="N47" s="8">
        <v>10</v>
      </c>
      <c r="O47" s="8">
        <v>10</v>
      </c>
      <c r="P47" s="8">
        <v>20</v>
      </c>
      <c r="Q47" s="8">
        <v>100</v>
      </c>
      <c r="R47">
        <v>84</v>
      </c>
      <c r="S47" s="8">
        <v>10</v>
      </c>
      <c r="T47" s="8">
        <v>24.5</v>
      </c>
      <c r="U47" s="8">
        <v>4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9">
        <f>(I47+K47+O47)/0.3</f>
        <v>100</v>
      </c>
      <c r="BL47" s="9">
        <f>(F47+J47+P47)/3/0.2</f>
        <v>99.166666666666657</v>
      </c>
      <c r="BM47" s="9">
        <f>(H47+M47+Q47+V47)/3</f>
        <v>100</v>
      </c>
      <c r="BN47" s="9">
        <f>(R47+S47)*0.7+T47</f>
        <v>90.3</v>
      </c>
    </row>
    <row r="48" spans="1:66">
      <c r="A48" s="5">
        <v>80690</v>
      </c>
      <c r="B48" s="6">
        <v>20</v>
      </c>
      <c r="C48" s="7">
        <v>10</v>
      </c>
      <c r="D48" s="6"/>
      <c r="E48" s="6"/>
      <c r="F48" s="8">
        <v>20</v>
      </c>
      <c r="G48" s="8">
        <v>2</v>
      </c>
      <c r="H48" s="8">
        <v>99</v>
      </c>
      <c r="I48" s="8">
        <v>10</v>
      </c>
      <c r="J48" s="8">
        <v>17.5</v>
      </c>
      <c r="K48" s="8">
        <v>9</v>
      </c>
      <c r="L48" s="8">
        <v>4</v>
      </c>
      <c r="M48" s="8">
        <v>100</v>
      </c>
      <c r="N48" s="8">
        <v>10</v>
      </c>
      <c r="O48" s="8">
        <v>9</v>
      </c>
      <c r="P48" s="8">
        <v>20</v>
      </c>
      <c r="Q48" s="8">
        <v>94</v>
      </c>
      <c r="R48">
        <v>77</v>
      </c>
      <c r="S48" s="8">
        <v>10</v>
      </c>
      <c r="T48" s="8">
        <v>24</v>
      </c>
      <c r="U48" s="8">
        <v>4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9">
        <f>(I48+K48+O48)/0.3</f>
        <v>93.333333333333343</v>
      </c>
      <c r="BL48" s="9">
        <f>(F48+J48+P48)/3/0.2</f>
        <v>95.833333333333329</v>
      </c>
      <c r="BM48" s="9">
        <f>(H48+M48+Q48+V48)/3</f>
        <v>97.666666666666671</v>
      </c>
      <c r="BN48" s="9">
        <f>(R48+S48)*0.7+T48</f>
        <v>84.9</v>
      </c>
    </row>
    <row r="49" spans="1:66">
      <c r="A49" s="11">
        <v>80908</v>
      </c>
      <c r="B49" s="6">
        <v>20</v>
      </c>
      <c r="C49" s="7">
        <v>9.5</v>
      </c>
      <c r="D49" s="6"/>
      <c r="E49" s="6"/>
      <c r="F49" s="8">
        <v>18.5</v>
      </c>
      <c r="G49" s="8">
        <v>2</v>
      </c>
      <c r="H49" s="8">
        <v>100</v>
      </c>
      <c r="I49" s="8">
        <v>10</v>
      </c>
      <c r="J49" s="8">
        <v>17.5</v>
      </c>
      <c r="K49" s="8">
        <v>10</v>
      </c>
      <c r="L49" s="8">
        <v>4</v>
      </c>
      <c r="M49" s="8">
        <v>100</v>
      </c>
      <c r="N49" s="8">
        <v>10</v>
      </c>
      <c r="O49" s="8">
        <v>9</v>
      </c>
      <c r="P49" s="8">
        <v>18</v>
      </c>
      <c r="Q49" s="8">
        <v>100</v>
      </c>
      <c r="R49">
        <v>73.5</v>
      </c>
      <c r="S49" s="8">
        <v>10</v>
      </c>
      <c r="T49" s="8">
        <v>19.75</v>
      </c>
      <c r="U49" s="8">
        <v>4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9">
        <f>(I49+K49+O49)/0.3</f>
        <v>96.666666666666671</v>
      </c>
      <c r="BL49" s="9">
        <f>(F49+J49+P49)/3/0.2</f>
        <v>90</v>
      </c>
      <c r="BM49" s="9">
        <f>(H49+M49+Q49+V49)/3</f>
        <v>100</v>
      </c>
      <c r="BN49" s="9">
        <f>(R49+S49)*0.7+T49</f>
        <v>78.199999999999989</v>
      </c>
    </row>
    <row r="50" spans="1:66">
      <c r="A50" s="11">
        <v>81591</v>
      </c>
      <c r="B50" s="6">
        <v>20</v>
      </c>
      <c r="C50" s="7">
        <v>9.5</v>
      </c>
      <c r="D50" s="8"/>
      <c r="E50" s="8"/>
      <c r="F50" s="8">
        <v>19</v>
      </c>
      <c r="G50" s="8">
        <v>2</v>
      </c>
      <c r="H50" s="8">
        <v>200</v>
      </c>
      <c r="I50" s="8">
        <v>10</v>
      </c>
      <c r="J50" s="8">
        <v>19.5</v>
      </c>
      <c r="K50" s="8">
        <v>10</v>
      </c>
      <c r="L50" s="8"/>
      <c r="M50" s="8">
        <v>100</v>
      </c>
      <c r="N50" s="8">
        <v>10</v>
      </c>
      <c r="O50" s="8">
        <v>9</v>
      </c>
      <c r="P50" s="8">
        <v>18.5</v>
      </c>
      <c r="Q50" s="8">
        <v>100</v>
      </c>
      <c r="R50">
        <v>73.5</v>
      </c>
      <c r="S50" s="8">
        <v>10</v>
      </c>
      <c r="T50" s="8">
        <v>28.5</v>
      </c>
      <c r="U50" s="8">
        <v>4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9">
        <f>(I50+K50+O50)/0.3</f>
        <v>96.666666666666671</v>
      </c>
      <c r="BL50" s="9">
        <f>(F50+J50+P50)/3/0.2</f>
        <v>95</v>
      </c>
      <c r="BM50" s="9">
        <f>(H50+M50+Q50+V50)/3</f>
        <v>133.33333333333334</v>
      </c>
      <c r="BN50" s="9">
        <f>(R50+S50)*0.7+T50</f>
        <v>86.949999999999989</v>
      </c>
    </row>
    <row r="51" spans="1:66">
      <c r="A51" s="5">
        <v>83472</v>
      </c>
      <c r="B51" s="6">
        <v>20</v>
      </c>
      <c r="C51" s="7">
        <v>9.5</v>
      </c>
      <c r="D51" s="6"/>
      <c r="E51" s="6"/>
      <c r="F51" s="8">
        <v>19</v>
      </c>
      <c r="G51" s="8">
        <v>2</v>
      </c>
      <c r="H51" s="8">
        <v>99</v>
      </c>
      <c r="I51" s="8">
        <v>10</v>
      </c>
      <c r="J51" s="8">
        <v>17.5</v>
      </c>
      <c r="K51" s="8">
        <v>8</v>
      </c>
      <c r="L51" s="8"/>
      <c r="M51" s="8">
        <v>100</v>
      </c>
      <c r="N51" s="8">
        <v>10</v>
      </c>
      <c r="O51" s="8">
        <v>7</v>
      </c>
      <c r="P51" s="8">
        <v>20</v>
      </c>
      <c r="Q51" s="8">
        <v>94</v>
      </c>
      <c r="R51">
        <v>73.5</v>
      </c>
      <c r="S51" s="8">
        <v>10</v>
      </c>
      <c r="T51" s="8">
        <v>22</v>
      </c>
      <c r="U51" s="8">
        <v>4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9">
        <f>(I51+K51+O51)/0.3</f>
        <v>83.333333333333343</v>
      </c>
      <c r="BL51" s="9">
        <f>(F51+J51+P51)/3/0.2</f>
        <v>94.166666666666657</v>
      </c>
      <c r="BM51" s="9">
        <f>(H51+M51+Q51+V51)/3</f>
        <v>97.666666666666671</v>
      </c>
      <c r="BN51" s="9">
        <f>(R51+S51)*0.7+T51</f>
        <v>80.449999999999989</v>
      </c>
    </row>
    <row r="52" spans="1:66">
      <c r="A52" s="5">
        <v>84257</v>
      </c>
      <c r="B52" s="6">
        <v>20</v>
      </c>
      <c r="C52" s="7">
        <v>9</v>
      </c>
      <c r="D52" s="6"/>
      <c r="E52" s="6"/>
      <c r="F52" s="8">
        <v>14</v>
      </c>
      <c r="G52" s="8">
        <v>2</v>
      </c>
      <c r="H52" s="8">
        <v>100</v>
      </c>
      <c r="I52" s="8">
        <v>10</v>
      </c>
      <c r="J52" s="8">
        <v>16.5</v>
      </c>
      <c r="K52" s="8">
        <v>9</v>
      </c>
      <c r="L52" s="8">
        <v>4</v>
      </c>
      <c r="M52" s="8">
        <v>100</v>
      </c>
      <c r="N52" s="8">
        <v>10</v>
      </c>
      <c r="O52" s="8">
        <v>7.5</v>
      </c>
      <c r="P52" s="8">
        <v>17</v>
      </c>
      <c r="Q52" s="8">
        <v>99</v>
      </c>
      <c r="R52">
        <v>63</v>
      </c>
      <c r="S52" s="8">
        <v>9</v>
      </c>
      <c r="T52" s="8">
        <v>17</v>
      </c>
      <c r="U52" s="8">
        <v>4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9">
        <f>(I52+K52+O52)/0.3</f>
        <v>88.333333333333343</v>
      </c>
      <c r="BL52" s="9">
        <f>(F52+J52+P52)/3/0.2</f>
        <v>79.166666666666671</v>
      </c>
      <c r="BM52" s="9">
        <f>(H52+M52+Q52+V52)/3</f>
        <v>99.666666666666671</v>
      </c>
      <c r="BN52" s="9">
        <f>(R52+S52)*0.7+T52</f>
        <v>67.400000000000006</v>
      </c>
    </row>
    <row r="53" spans="1:66">
      <c r="A53" s="5">
        <v>85045</v>
      </c>
      <c r="B53" s="6">
        <v>20</v>
      </c>
      <c r="C53" s="7">
        <v>8</v>
      </c>
      <c r="D53" s="6"/>
      <c r="E53" s="6"/>
      <c r="F53" s="8">
        <v>14.5</v>
      </c>
      <c r="G53" s="8"/>
      <c r="H53" s="8">
        <v>98</v>
      </c>
      <c r="I53" s="8">
        <v>10</v>
      </c>
      <c r="J53" s="8">
        <v>19.5</v>
      </c>
      <c r="K53" s="8">
        <v>10</v>
      </c>
      <c r="L53" s="8">
        <v>4</v>
      </c>
      <c r="M53" s="8">
        <v>100</v>
      </c>
      <c r="N53" s="8"/>
      <c r="O53" s="8">
        <v>8</v>
      </c>
      <c r="P53" s="8">
        <v>20</v>
      </c>
      <c r="Q53" s="8">
        <v>98</v>
      </c>
      <c r="R53">
        <v>56</v>
      </c>
      <c r="S53" s="8">
        <v>10</v>
      </c>
      <c r="T53" s="8">
        <v>26</v>
      </c>
      <c r="U53" s="8">
        <v>4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9">
        <f>(I53+K53+O53)/0.3</f>
        <v>93.333333333333343</v>
      </c>
      <c r="BL53" s="9">
        <f>(F53+J53+P53)/3/0.2</f>
        <v>90</v>
      </c>
      <c r="BM53" s="9">
        <f>(H53+M53+Q53+V53)/3</f>
        <v>98.666666666666671</v>
      </c>
      <c r="BN53" s="9">
        <f>(R53+S53)*0.7+T53</f>
        <v>72.199999999999989</v>
      </c>
    </row>
    <row r="54" spans="1:66">
      <c r="A54" s="5">
        <v>85449</v>
      </c>
      <c r="B54" s="6">
        <v>20</v>
      </c>
      <c r="C54" s="7">
        <v>10</v>
      </c>
      <c r="D54" s="6"/>
      <c r="E54" s="6"/>
      <c r="F54" s="8">
        <v>19.5</v>
      </c>
      <c r="G54" s="8">
        <v>2</v>
      </c>
      <c r="H54" s="8">
        <v>100</v>
      </c>
      <c r="I54" s="8">
        <v>10</v>
      </c>
      <c r="J54" s="8">
        <v>17.5</v>
      </c>
      <c r="K54" s="8">
        <v>10</v>
      </c>
      <c r="L54" s="8">
        <v>4</v>
      </c>
      <c r="M54" s="8">
        <v>99</v>
      </c>
      <c r="N54" s="8">
        <v>10</v>
      </c>
      <c r="O54" s="8"/>
      <c r="P54" s="8">
        <v>16</v>
      </c>
      <c r="Q54" s="8">
        <v>95</v>
      </c>
      <c r="S54" s="8"/>
      <c r="T54" s="8">
        <v>29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9">
        <f>(I54+K54+O54)/0.3</f>
        <v>66.666666666666671</v>
      </c>
      <c r="BL54" s="9">
        <f>(F54+J54+P54)/3/0.2</f>
        <v>88.333333333333329</v>
      </c>
      <c r="BM54" s="9">
        <f>(H54+M54+Q54+V54)/3</f>
        <v>98</v>
      </c>
      <c r="BN54" s="9">
        <f>(R54+S54)*0.7+T54</f>
        <v>29</v>
      </c>
    </row>
    <row r="55" spans="1:66">
      <c r="A55" s="5">
        <v>85938</v>
      </c>
      <c r="B55" s="6">
        <v>20</v>
      </c>
      <c r="C55" s="7">
        <v>9.5</v>
      </c>
      <c r="D55" s="6"/>
      <c r="E55" s="6"/>
      <c r="F55" s="8">
        <v>13.5</v>
      </c>
      <c r="G55" s="8">
        <v>2</v>
      </c>
      <c r="H55" s="8">
        <v>96</v>
      </c>
      <c r="I55" s="8"/>
      <c r="J55" s="8">
        <v>19.5</v>
      </c>
      <c r="K55" s="8">
        <v>6</v>
      </c>
      <c r="L55" s="8"/>
      <c r="M55" s="8">
        <v>100</v>
      </c>
      <c r="N55" s="8"/>
      <c r="O55" s="8"/>
      <c r="P55" s="8">
        <v>17</v>
      </c>
      <c r="Q55" s="8">
        <v>90</v>
      </c>
      <c r="R55">
        <v>70</v>
      </c>
      <c r="S55" s="8">
        <v>10</v>
      </c>
      <c r="T55" s="8"/>
      <c r="U55" s="8">
        <v>4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9">
        <f>(I55+K55+O55)/0.3</f>
        <v>20</v>
      </c>
      <c r="BL55" s="9">
        <f>(F55+J55+P55)/3/0.2</f>
        <v>83.333333333333329</v>
      </c>
      <c r="BM55" s="9">
        <f>(H55+M55+Q55+V55)/3</f>
        <v>95.333333333333329</v>
      </c>
      <c r="BN55" s="9">
        <f>(R55+S55)*0.7+T55</f>
        <v>56</v>
      </c>
    </row>
    <row r="56" spans="1:66">
      <c r="A56" s="5">
        <v>86420</v>
      </c>
      <c r="B56" s="6">
        <v>20</v>
      </c>
      <c r="C56" s="7">
        <v>9</v>
      </c>
      <c r="D56" s="8"/>
      <c r="E56" s="8"/>
      <c r="F56" s="8">
        <v>17.5</v>
      </c>
      <c r="G56" s="8">
        <v>2</v>
      </c>
      <c r="H56" s="8">
        <v>100</v>
      </c>
      <c r="I56" s="8">
        <v>10</v>
      </c>
      <c r="J56" s="8">
        <v>19.5</v>
      </c>
      <c r="K56" s="8">
        <v>9.5</v>
      </c>
      <c r="L56" s="8"/>
      <c r="M56" s="8">
        <v>100</v>
      </c>
      <c r="N56" s="8">
        <v>10</v>
      </c>
      <c r="O56" s="8">
        <v>4</v>
      </c>
      <c r="P56" s="8">
        <v>18.5</v>
      </c>
      <c r="Q56" s="8">
        <v>100</v>
      </c>
      <c r="R56">
        <v>59.5</v>
      </c>
      <c r="S56" s="8">
        <v>10</v>
      </c>
      <c r="T56" s="8">
        <v>21</v>
      </c>
      <c r="U56" s="8">
        <v>4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9">
        <f>(I56+K56+O56)/0.3</f>
        <v>78.333333333333343</v>
      </c>
      <c r="BL56" s="9">
        <f>(F56+J56+P56)/3/0.2</f>
        <v>92.5</v>
      </c>
      <c r="BM56" s="9">
        <f>(H56+M56+Q56+V56)/3</f>
        <v>100</v>
      </c>
      <c r="BN56" s="9">
        <f>(R56+S56)*0.7+T56</f>
        <v>69.650000000000006</v>
      </c>
    </row>
    <row r="57" spans="1:66">
      <c r="A57" s="5">
        <v>90906</v>
      </c>
      <c r="B57" s="6">
        <v>20</v>
      </c>
      <c r="C57" s="7">
        <v>9.5</v>
      </c>
      <c r="D57" s="6"/>
      <c r="E57" s="6"/>
      <c r="F57" s="6">
        <v>18.5</v>
      </c>
      <c r="G57" s="8"/>
      <c r="H57" s="8">
        <v>100</v>
      </c>
      <c r="I57" s="8">
        <v>10</v>
      </c>
      <c r="J57" s="8">
        <v>15.5</v>
      </c>
      <c r="K57" s="8">
        <v>9</v>
      </c>
      <c r="L57" s="8">
        <v>4</v>
      </c>
      <c r="M57" s="8">
        <v>100</v>
      </c>
      <c r="N57" s="8">
        <v>10</v>
      </c>
      <c r="O57" s="8">
        <v>8</v>
      </c>
      <c r="P57" s="8">
        <v>20</v>
      </c>
      <c r="Q57" s="8">
        <v>96</v>
      </c>
      <c r="R57">
        <v>70</v>
      </c>
      <c r="S57" s="8">
        <v>10</v>
      </c>
      <c r="T57" s="8">
        <v>25.5</v>
      </c>
      <c r="U57" s="8">
        <v>4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9">
        <f>(I57+K57+O57)/0.3</f>
        <v>90</v>
      </c>
      <c r="BL57" s="9">
        <f>(F57+J57+P57)/3/0.2</f>
        <v>90</v>
      </c>
      <c r="BM57" s="9">
        <f>(H57+M57+Q57+V57)/3</f>
        <v>98.666666666666671</v>
      </c>
      <c r="BN57" s="9">
        <f>(R57+S57)*0.7+T57</f>
        <v>81.5</v>
      </c>
    </row>
    <row r="58" spans="1:66">
      <c r="A58" s="5">
        <v>91492</v>
      </c>
      <c r="B58" s="6">
        <v>20</v>
      </c>
      <c r="C58" s="7">
        <v>9.5</v>
      </c>
      <c r="D58" s="6"/>
      <c r="E58" s="6"/>
      <c r="F58" s="8">
        <v>14</v>
      </c>
      <c r="G58" s="8">
        <v>2</v>
      </c>
      <c r="H58" s="8">
        <v>100</v>
      </c>
      <c r="I58" s="8">
        <v>10</v>
      </c>
      <c r="J58" s="8">
        <v>16.5</v>
      </c>
      <c r="K58" s="8">
        <v>10</v>
      </c>
      <c r="L58" s="8">
        <v>4</v>
      </c>
      <c r="M58" s="8">
        <v>100</v>
      </c>
      <c r="N58" s="8">
        <v>10</v>
      </c>
      <c r="O58" s="8">
        <v>9</v>
      </c>
      <c r="P58" s="8">
        <v>17</v>
      </c>
      <c r="Q58" s="8">
        <v>99</v>
      </c>
      <c r="R58">
        <v>80.5</v>
      </c>
      <c r="S58" s="8">
        <v>9</v>
      </c>
      <c r="T58" s="8">
        <v>26.5</v>
      </c>
      <c r="U58" s="8">
        <v>4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9">
        <f>(I58+K58+O58)/0.3</f>
        <v>96.666666666666671</v>
      </c>
      <c r="BL58" s="9">
        <f>(F58+J58+P58)/3/0.2</f>
        <v>79.166666666666671</v>
      </c>
      <c r="BM58" s="9">
        <f>(H58+M58+Q58+V58)/3</f>
        <v>99.666666666666671</v>
      </c>
      <c r="BN58" s="9">
        <f>(R58+S58)*0.7+T58</f>
        <v>89.15</v>
      </c>
    </row>
    <row r="59" spans="1:66">
      <c r="A59" s="5">
        <v>92291</v>
      </c>
      <c r="B59" s="6">
        <v>20</v>
      </c>
      <c r="C59" s="6">
        <v>9</v>
      </c>
      <c r="D59" s="6"/>
      <c r="E59" s="6"/>
      <c r="F59" s="8">
        <v>19</v>
      </c>
      <c r="G59" s="8">
        <v>2</v>
      </c>
      <c r="H59" s="8">
        <v>96</v>
      </c>
      <c r="I59" s="8">
        <v>10</v>
      </c>
      <c r="J59" s="8">
        <v>17.5</v>
      </c>
      <c r="K59" s="8">
        <v>10</v>
      </c>
      <c r="L59" s="8">
        <v>4</v>
      </c>
      <c r="M59" s="8">
        <v>100</v>
      </c>
      <c r="N59" s="8">
        <v>10</v>
      </c>
      <c r="O59" s="8">
        <v>7</v>
      </c>
      <c r="P59" s="8">
        <v>17</v>
      </c>
      <c r="Q59" s="8">
        <v>97</v>
      </c>
      <c r="R59">
        <v>42</v>
      </c>
      <c r="S59" s="8">
        <v>9.5</v>
      </c>
      <c r="T59" s="8">
        <v>19.5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9">
        <f>(I59+K59+O59)/0.3</f>
        <v>90</v>
      </c>
      <c r="BL59" s="9">
        <f>(F59+J59+P59)/3/0.2</f>
        <v>89.166666666666657</v>
      </c>
      <c r="BM59" s="9">
        <f>(H59+M59+Q59+V59)/3</f>
        <v>97.666666666666671</v>
      </c>
      <c r="BN59" s="9">
        <f>(R59+S59)*0.7+T59</f>
        <v>55.55</v>
      </c>
    </row>
    <row r="60" spans="1:66">
      <c r="A60" s="11">
        <v>93091</v>
      </c>
      <c r="B60" s="6">
        <v>20</v>
      </c>
      <c r="C60" s="6">
        <v>9</v>
      </c>
      <c r="D60" s="6"/>
      <c r="E60" s="6"/>
      <c r="F60" s="8">
        <v>19.5</v>
      </c>
      <c r="G60" s="8"/>
      <c r="H60" s="8">
        <v>100</v>
      </c>
      <c r="I60" s="8">
        <v>10</v>
      </c>
      <c r="J60" s="8">
        <v>18</v>
      </c>
      <c r="K60" s="8">
        <v>10</v>
      </c>
      <c r="L60" s="8">
        <v>4</v>
      </c>
      <c r="M60" s="8">
        <v>100</v>
      </c>
      <c r="N60" s="8">
        <v>10</v>
      </c>
      <c r="O60" s="8">
        <v>10</v>
      </c>
      <c r="P60" s="8">
        <v>20</v>
      </c>
      <c r="Q60" s="8">
        <v>95</v>
      </c>
      <c r="R60">
        <v>80.5</v>
      </c>
      <c r="S60" s="8">
        <v>9</v>
      </c>
      <c r="T60" s="8">
        <v>22</v>
      </c>
      <c r="U60" s="8">
        <v>4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9">
        <f>(I60+K60+O60)/0.3</f>
        <v>100</v>
      </c>
      <c r="BL60" s="9">
        <f>(F60+J60+P60)/3/0.2</f>
        <v>95.833333333333329</v>
      </c>
      <c r="BM60" s="9">
        <f>(H60+M60+Q60+V60)/3</f>
        <v>98.333333333333329</v>
      </c>
      <c r="BN60" s="9">
        <f>(R60+S60)*0.7+T60</f>
        <v>84.65</v>
      </c>
    </row>
    <row r="61" spans="1:66">
      <c r="A61" s="11">
        <v>94050</v>
      </c>
      <c r="B61" s="6">
        <v>20</v>
      </c>
      <c r="C61" s="6">
        <v>9</v>
      </c>
      <c r="D61" s="6"/>
      <c r="E61" s="6"/>
      <c r="F61" s="8">
        <v>18</v>
      </c>
      <c r="G61" s="8">
        <v>2</v>
      </c>
      <c r="H61" s="8">
        <v>100</v>
      </c>
      <c r="I61" s="8">
        <v>10</v>
      </c>
      <c r="J61" s="8">
        <v>18</v>
      </c>
      <c r="K61" s="8">
        <v>10</v>
      </c>
      <c r="L61" s="8">
        <v>4</v>
      </c>
      <c r="M61" s="8">
        <v>100</v>
      </c>
      <c r="N61" s="8">
        <v>10</v>
      </c>
      <c r="O61" s="8">
        <v>9</v>
      </c>
      <c r="P61" s="8">
        <v>20</v>
      </c>
      <c r="Q61" s="8">
        <v>96</v>
      </c>
      <c r="R61">
        <v>73.5</v>
      </c>
      <c r="S61" s="8">
        <v>10</v>
      </c>
      <c r="T61" s="8">
        <v>24.5</v>
      </c>
      <c r="U61" s="8">
        <v>4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9">
        <f>(I61+K61+O61)/0.3</f>
        <v>96.666666666666671</v>
      </c>
      <c r="BL61" s="9">
        <f>(F61+J61+P61)/3/0.2</f>
        <v>93.333333333333329</v>
      </c>
      <c r="BM61" s="9">
        <f>(H61+M61+Q61+V61)/3</f>
        <v>98.666666666666671</v>
      </c>
      <c r="BN61" s="9">
        <f>(R61+S61)*0.7+T61</f>
        <v>82.949999999999989</v>
      </c>
    </row>
    <row r="62" spans="1:66">
      <c r="A62" s="5">
        <v>95223</v>
      </c>
      <c r="B62" s="6">
        <v>20</v>
      </c>
      <c r="C62" s="7">
        <v>9</v>
      </c>
      <c r="D62" s="8"/>
      <c r="E62" s="8"/>
      <c r="F62" s="8">
        <v>18.5</v>
      </c>
      <c r="G62" s="8">
        <v>2</v>
      </c>
      <c r="H62" s="8">
        <v>100</v>
      </c>
      <c r="I62" s="8"/>
      <c r="J62" s="8">
        <v>19.5</v>
      </c>
      <c r="K62" s="8"/>
      <c r="L62" s="8"/>
      <c r="M62" s="8">
        <v>100</v>
      </c>
      <c r="N62" s="8"/>
      <c r="O62" s="8"/>
      <c r="P62" s="8">
        <v>18.5</v>
      </c>
      <c r="Q62" s="8">
        <v>96</v>
      </c>
      <c r="R62">
        <v>84</v>
      </c>
      <c r="S62" s="8">
        <v>10</v>
      </c>
      <c r="T62" s="8">
        <v>25</v>
      </c>
      <c r="U62" s="8">
        <v>4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9">
        <f>(I62+K62+O62)/0.3</f>
        <v>0</v>
      </c>
      <c r="BL62" s="9">
        <f>(F62+J62+P62)/3/0.2</f>
        <v>94.166666666666657</v>
      </c>
      <c r="BM62" s="9">
        <f>(H62+M62+Q62+V62)/3</f>
        <v>98.666666666666671</v>
      </c>
      <c r="BN62" s="9">
        <f>(R62+S62)*0.7+T62</f>
        <v>90.8</v>
      </c>
    </row>
    <row r="63" spans="1:66">
      <c r="A63" s="5">
        <v>96125</v>
      </c>
      <c r="B63" s="6">
        <v>20</v>
      </c>
      <c r="C63" s="7">
        <v>9</v>
      </c>
      <c r="D63" s="6"/>
      <c r="E63" s="6"/>
      <c r="F63" s="8">
        <v>17.5</v>
      </c>
      <c r="G63" s="8">
        <v>2</v>
      </c>
      <c r="H63" s="8">
        <v>100</v>
      </c>
      <c r="I63" s="8"/>
      <c r="J63" s="8">
        <v>19.5</v>
      </c>
      <c r="K63" s="8"/>
      <c r="L63" s="8">
        <v>4</v>
      </c>
      <c r="M63" s="8">
        <v>97</v>
      </c>
      <c r="N63" s="8"/>
      <c r="O63" s="8"/>
      <c r="P63" s="8">
        <v>20</v>
      </c>
      <c r="Q63" s="8"/>
      <c r="R63">
        <v>63</v>
      </c>
      <c r="S63" s="8">
        <v>9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9">
        <f>(I63+K63+O63)/0.3</f>
        <v>0</v>
      </c>
      <c r="BL63" s="9">
        <f>(F63+J63+P63)/3/0.2</f>
        <v>95</v>
      </c>
      <c r="BM63" s="9">
        <f>(H63+M63+Q63+V63)/3</f>
        <v>65.666666666666671</v>
      </c>
      <c r="BN63" s="9">
        <f>(R63+S63)*0.7+T63</f>
        <v>50.4</v>
      </c>
    </row>
    <row r="64" spans="1:66">
      <c r="A64" s="5">
        <v>96129</v>
      </c>
      <c r="B64" s="6">
        <v>20</v>
      </c>
      <c r="C64" s="7">
        <v>8.5</v>
      </c>
      <c r="D64" s="6"/>
      <c r="E64" s="6"/>
      <c r="F64" s="8">
        <v>20</v>
      </c>
      <c r="G64" s="8">
        <v>2</v>
      </c>
      <c r="H64" s="8">
        <v>96</v>
      </c>
      <c r="I64" s="8">
        <v>10</v>
      </c>
      <c r="J64" s="8">
        <v>19.5</v>
      </c>
      <c r="K64" s="8">
        <v>8</v>
      </c>
      <c r="L64" s="8"/>
      <c r="M64" s="8">
        <v>100</v>
      </c>
      <c r="N64" s="8"/>
      <c r="O64" s="8">
        <v>8</v>
      </c>
      <c r="P64" s="8">
        <v>17</v>
      </c>
      <c r="Q64" s="8">
        <v>94</v>
      </c>
      <c r="R64">
        <f>21*3.5</f>
        <v>73.5</v>
      </c>
      <c r="S64" s="8">
        <v>10</v>
      </c>
      <c r="T64" s="8">
        <v>22</v>
      </c>
      <c r="U64" s="8">
        <v>4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9">
        <f>(I64+K64+O64)/0.3</f>
        <v>86.666666666666671</v>
      </c>
      <c r="BL64" s="9">
        <f>(F64+J64+P64)/3/0.2</f>
        <v>94.166666666666657</v>
      </c>
      <c r="BM64" s="9">
        <f>(H64+M64+Q64+V64)/3</f>
        <v>96.666666666666671</v>
      </c>
      <c r="BN64" s="9">
        <f>(R64+S64)*0.7+T64</f>
        <v>80.449999999999989</v>
      </c>
    </row>
    <row r="65" spans="1:66">
      <c r="A65" s="11">
        <v>98765</v>
      </c>
      <c r="B65" s="6">
        <v>20</v>
      </c>
      <c r="C65" s="6">
        <v>9</v>
      </c>
      <c r="D65" s="6"/>
      <c r="E65" s="6"/>
      <c r="F65" s="8">
        <v>18.5</v>
      </c>
      <c r="G65" s="8">
        <v>2</v>
      </c>
      <c r="H65" s="8">
        <v>100</v>
      </c>
      <c r="I65" s="8">
        <v>8</v>
      </c>
      <c r="J65" s="8">
        <v>19</v>
      </c>
      <c r="K65" s="8">
        <v>8</v>
      </c>
      <c r="L65" s="8">
        <v>4</v>
      </c>
      <c r="M65" s="8">
        <v>99</v>
      </c>
      <c r="N65" s="8">
        <v>10</v>
      </c>
      <c r="O65" s="8">
        <v>6.5</v>
      </c>
      <c r="P65" s="8">
        <v>20</v>
      </c>
      <c r="Q65" s="8">
        <v>100</v>
      </c>
      <c r="R65">
        <v>80.5</v>
      </c>
      <c r="S65" s="8">
        <v>10</v>
      </c>
      <c r="T65" s="8">
        <v>17</v>
      </c>
      <c r="U65" s="8">
        <v>4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9">
        <f>(I65+K65+O65)/0.3</f>
        <v>75</v>
      </c>
      <c r="BL65" s="9">
        <f>(F65+J65+P65)/3/0.2</f>
        <v>95.833333333333329</v>
      </c>
      <c r="BM65" s="9">
        <f>(H65+M65+Q65+V65)/3</f>
        <v>99.666666666666671</v>
      </c>
      <c r="BN65" s="9">
        <f>(R65+S65)*0.7+T65</f>
        <v>80.349999999999994</v>
      </c>
    </row>
    <row r="66" spans="1:66">
      <c r="A66" s="5"/>
      <c r="B66" s="6"/>
      <c r="C66" s="7"/>
      <c r="D66" s="6"/>
      <c r="E66" s="6"/>
      <c r="F66" s="8">
        <v>11</v>
      </c>
      <c r="G66" s="8">
        <v>2</v>
      </c>
      <c r="H66" s="8">
        <v>98</v>
      </c>
      <c r="I66" s="8">
        <v>10</v>
      </c>
      <c r="J66" s="8">
        <v>17.5</v>
      </c>
      <c r="K66" s="8">
        <v>5.5</v>
      </c>
      <c r="L66" s="8">
        <v>4</v>
      </c>
      <c r="M66" s="8">
        <v>98</v>
      </c>
      <c r="N66" s="8"/>
      <c r="O66" s="8">
        <v>6</v>
      </c>
      <c r="P66" s="8">
        <v>16</v>
      </c>
      <c r="Q66" s="8">
        <v>99</v>
      </c>
      <c r="R66">
        <v>52.5</v>
      </c>
      <c r="S66" s="8">
        <v>10</v>
      </c>
      <c r="T66" s="8">
        <v>16.5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9">
        <f>(I66+K66+O66)/0.3</f>
        <v>71.666666666666671</v>
      </c>
      <c r="BL66" s="9">
        <f>(F66+J66+P66)/3/0.2</f>
        <v>74.166666666666671</v>
      </c>
      <c r="BM66" s="9">
        <f>(H66+M66+Q66+V66)/3</f>
        <v>98.333333333333329</v>
      </c>
      <c r="BN66" s="9">
        <f>(R66+S66)*0.7+T66</f>
        <v>60.25</v>
      </c>
    </row>
    <row r="67" spans="1:66">
      <c r="A67" s="11"/>
      <c r="B67" s="12"/>
      <c r="C67" s="6">
        <v>9</v>
      </c>
      <c r="D67" s="6"/>
      <c r="E67" s="6"/>
      <c r="F67" s="8">
        <v>19</v>
      </c>
      <c r="G67" s="8">
        <v>2</v>
      </c>
      <c r="H67" s="8">
        <v>99</v>
      </c>
      <c r="I67" s="8">
        <v>10</v>
      </c>
      <c r="J67" s="8">
        <v>17.5</v>
      </c>
      <c r="K67" s="8">
        <v>8</v>
      </c>
      <c r="L67" s="8">
        <v>4</v>
      </c>
      <c r="M67" s="8">
        <v>100</v>
      </c>
      <c r="N67" s="8">
        <v>10</v>
      </c>
      <c r="O67" s="8">
        <v>9</v>
      </c>
      <c r="P67" s="8">
        <v>17</v>
      </c>
      <c r="Q67" s="8">
        <v>100</v>
      </c>
      <c r="R67">
        <v>73.5</v>
      </c>
      <c r="S67" s="8">
        <v>10</v>
      </c>
      <c r="T67" s="8">
        <v>27</v>
      </c>
      <c r="U67" s="8">
        <v>4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9">
        <f>(I67+K67+O67)/0.3</f>
        <v>90</v>
      </c>
      <c r="BL67" s="9">
        <f>(F67+J67+P67)/3/0.2</f>
        <v>89.166666666666657</v>
      </c>
      <c r="BM67" s="9">
        <f>(H67+M67+Q67+V67)/3</f>
        <v>99.666666666666671</v>
      </c>
      <c r="BN67" s="9">
        <f>(R67+S67)*0.7+T67</f>
        <v>85.449999999999989</v>
      </c>
    </row>
    <row r="68" spans="1:66">
      <c r="A68" s="5"/>
      <c r="B68" s="6"/>
      <c r="C68" s="7">
        <v>9.5</v>
      </c>
      <c r="D68" s="6"/>
      <c r="E68" s="6"/>
      <c r="F68" s="8">
        <v>17</v>
      </c>
      <c r="G68" s="8">
        <v>2</v>
      </c>
      <c r="H68" s="8">
        <v>98</v>
      </c>
      <c r="I68" s="8">
        <v>8</v>
      </c>
      <c r="J68" s="8">
        <v>20</v>
      </c>
      <c r="K68" s="8">
        <v>10</v>
      </c>
      <c r="L68" s="8">
        <v>4</v>
      </c>
      <c r="M68" s="8">
        <v>99</v>
      </c>
      <c r="N68" s="8">
        <v>10</v>
      </c>
      <c r="O68" s="8">
        <v>8</v>
      </c>
      <c r="P68" s="8">
        <v>17.5</v>
      </c>
      <c r="Q68" s="8">
        <v>94</v>
      </c>
      <c r="R68">
        <v>70</v>
      </c>
      <c r="S68" s="8">
        <v>10</v>
      </c>
      <c r="T68" s="8">
        <v>25.5</v>
      </c>
      <c r="U68" s="8">
        <v>4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9">
        <f>(I68+K68+O68)/0.3</f>
        <v>86.666666666666671</v>
      </c>
      <c r="BL68" s="9">
        <f>(F68+J68+P68)/3/0.2</f>
        <v>90.833333333333329</v>
      </c>
      <c r="BM68" s="9">
        <f>(H68+M68+Q68+V68)/3</f>
        <v>97</v>
      </c>
      <c r="BN68" s="9">
        <f>(R68+S68)*0.7+T68</f>
        <v>81.5</v>
      </c>
    </row>
    <row r="69" spans="1:66">
      <c r="A69" s="5"/>
      <c r="B69" s="6"/>
      <c r="C69" s="6"/>
      <c r="D69" s="6"/>
      <c r="E69" s="6"/>
      <c r="F69" s="8">
        <v>19</v>
      </c>
      <c r="G69" s="8"/>
      <c r="H69" s="8">
        <v>100</v>
      </c>
      <c r="I69" s="8"/>
      <c r="J69" s="8"/>
      <c r="K69" s="8"/>
      <c r="L69" s="8"/>
      <c r="M69" s="8">
        <v>100</v>
      </c>
      <c r="N69" s="8"/>
      <c r="O69" s="8"/>
      <c r="P69" s="8"/>
      <c r="Q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9">
        <f>(I69+K69+O69)/0.3</f>
        <v>0</v>
      </c>
      <c r="BL69" s="9">
        <f>(F69+J69+P69)/3/0.2</f>
        <v>31.666666666666664</v>
      </c>
      <c r="BM69" s="9">
        <f>(H69+M69+Q69+V69)/3</f>
        <v>66.666666666666671</v>
      </c>
      <c r="BN69" s="9">
        <f>(R69+S69)*0.7+T69</f>
        <v>0</v>
      </c>
    </row>
    <row r="70" spans="1:66">
      <c r="A70" s="8"/>
      <c r="B70" s="6"/>
      <c r="C70" s="6"/>
      <c r="D70" s="6"/>
      <c r="E70" s="6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9"/>
      <c r="BL70" s="9"/>
      <c r="BM70" s="9"/>
      <c r="BN70" s="9"/>
    </row>
    <row r="71" spans="1:66">
      <c r="A71" s="8"/>
      <c r="B71" s="6"/>
      <c r="C71" s="6"/>
      <c r="D71" s="6"/>
      <c r="E71" s="6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9"/>
      <c r="BL71" s="9"/>
      <c r="BM71" s="9"/>
      <c r="BN71" s="9"/>
    </row>
    <row r="72" spans="1:66">
      <c r="A72" s="5"/>
      <c r="B72" s="5">
        <f>AVERAGE(B2:B71)</f>
        <v>20</v>
      </c>
      <c r="C72" s="5">
        <f>AVERAGE(C2:C71)</f>
        <v>9.2121212121212128</v>
      </c>
      <c r="D72" s="5" t="e">
        <f>AVERAGE(D2:D71)</f>
        <v>#DIV/0!</v>
      </c>
      <c r="E72" s="5" t="e">
        <f>AVERAGE(E2:E71)</f>
        <v>#DIV/0!</v>
      </c>
      <c r="F72" s="5">
        <f>AVERAGE(F2:F71)</f>
        <v>17.931818181818183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9"/>
      <c r="BL72" s="9"/>
      <c r="BM72" s="9"/>
      <c r="BN72" s="9"/>
    </row>
    <row r="73" spans="1:66">
      <c r="A73" s="5"/>
      <c r="B73" s="8"/>
      <c r="C73" s="8"/>
      <c r="D73" s="8"/>
      <c r="E73" s="8"/>
      <c r="F73" s="8">
        <f>F72/22</f>
        <v>0.81508264462809921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9"/>
      <c r="BL73" s="9"/>
      <c r="BM73" s="9"/>
      <c r="BN73" s="9"/>
    </row>
    <row r="74" spans="1:66">
      <c r="A74" s="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9"/>
      <c r="BL74" s="9"/>
      <c r="BM74" s="9"/>
      <c r="BN74" s="9"/>
    </row>
    <row r="75" spans="1:66">
      <c r="A75" s="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3">
        <f>AVERAGE(R2:R74)</f>
        <v>69.623076923076923</v>
      </c>
      <c r="S75" s="3">
        <f t="shared" ref="S75:T75" si="0">AVERAGE(S2:S74)</f>
        <v>9.838461538461539</v>
      </c>
      <c r="T75" s="3">
        <f t="shared" si="0"/>
        <v>23.456349206349206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3">
        <f>AVERAGE(BK2:BK74)</f>
        <v>77.990196078431396</v>
      </c>
      <c r="BL75" s="3">
        <f t="shared" ref="BL75:BN75" si="1">AVERAGE(BL2:BL74)</f>
        <v>88.112745098039227</v>
      </c>
      <c r="BM75" s="3">
        <f t="shared" si="1"/>
        <v>97.220588235294173</v>
      </c>
      <c r="BN75" s="3">
        <f t="shared" si="1"/>
        <v>74.900735294117609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2013-02-19T06:13:10Z</dcterms:created>
  <dcterms:modified xsi:type="dcterms:W3CDTF">2013-02-19T06:15:14Z</dcterms:modified>
</cp:coreProperties>
</file>