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27555" windowHeight="13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N34" i="1"/>
  <c r="AO34"/>
  <c r="AQ34"/>
  <c r="AR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J34"/>
  <c r="I34"/>
  <c r="H34"/>
  <c r="G34"/>
  <c r="F34"/>
  <c r="E34"/>
  <c r="D34"/>
  <c r="C34"/>
  <c r="B34"/>
  <c r="AW32"/>
  <c r="AV32"/>
  <c r="AU32"/>
  <c r="AV19"/>
  <c r="AU19"/>
  <c r="AW19" s="1"/>
  <c r="AV14"/>
  <c r="AU14"/>
  <c r="AU21"/>
  <c r="AW18"/>
  <c r="AV18"/>
  <c r="AU18"/>
  <c r="AV10"/>
  <c r="AU10"/>
  <c r="AW10" s="1"/>
  <c r="AV29"/>
  <c r="AU29"/>
  <c r="AU31"/>
  <c r="AW7"/>
  <c r="AV7"/>
  <c r="AU7"/>
  <c r="AV8"/>
  <c r="AU8"/>
  <c r="AW8" s="1"/>
  <c r="AV25"/>
  <c r="AU25"/>
  <c r="AU22"/>
  <c r="AW11"/>
  <c r="AV11"/>
  <c r="AU11"/>
  <c r="AV9"/>
  <c r="AU9"/>
  <c r="AW9" s="1"/>
  <c r="AV30"/>
  <c r="AU30"/>
  <c r="AU3"/>
  <c r="AW4"/>
  <c r="AV4"/>
  <c r="AU4"/>
  <c r="AV13"/>
  <c r="AU13"/>
  <c r="AW13" s="1"/>
  <c r="AV5"/>
  <c r="AU5"/>
  <c r="AU15"/>
  <c r="AW27"/>
  <c r="AV27"/>
  <c r="AU27"/>
  <c r="AV23"/>
  <c r="AU23"/>
  <c r="AW23" s="1"/>
  <c r="AV24"/>
  <c r="AU24"/>
  <c r="AU17"/>
  <c r="AW26"/>
  <c r="AV26"/>
  <c r="AU26"/>
  <c r="AV20"/>
  <c r="AU20"/>
  <c r="AW20" s="1"/>
  <c r="AV12"/>
  <c r="AU12"/>
  <c r="AU28"/>
  <c r="AW6"/>
  <c r="AV6"/>
  <c r="AU6"/>
  <c r="AV16"/>
  <c r="AU16"/>
  <c r="AW16" s="1"/>
  <c r="AV1"/>
  <c r="AV21" s="1"/>
  <c r="AW21" s="1"/>
  <c r="AW12" l="1"/>
  <c r="AW25"/>
  <c r="AW24"/>
  <c r="AW5"/>
  <c r="AW30"/>
  <c r="AW29"/>
  <c r="AW14"/>
  <c r="AV28"/>
  <c r="AW28" s="1"/>
  <c r="AV17"/>
  <c r="AW17" s="1"/>
  <c r="AV15"/>
  <c r="AW15" s="1"/>
  <c r="AV3"/>
  <c r="AW3" s="1"/>
  <c r="AV22"/>
  <c r="AW22" s="1"/>
  <c r="AV31"/>
  <c r="AW31" s="1"/>
  <c r="AU34"/>
  <c r="AW34" l="1"/>
  <c r="AV34"/>
</calcChain>
</file>

<file path=xl/sharedStrings.xml><?xml version="1.0" encoding="utf-8"?>
<sst xmlns="http://schemas.openxmlformats.org/spreadsheetml/2006/main" count="47" uniqueCount="47">
  <si>
    <t>5 digit #</t>
  </si>
  <si>
    <t>Survey</t>
  </si>
  <si>
    <t>RQ1</t>
  </si>
  <si>
    <t>R lostboy/cube</t>
  </si>
  <si>
    <t>Q1</t>
  </si>
  <si>
    <t>RQ2</t>
  </si>
  <si>
    <t>Basic Inheretance</t>
  </si>
  <si>
    <t>Relating Mendel</t>
  </si>
  <si>
    <t>Q 2</t>
  </si>
  <si>
    <t>Wave Basics</t>
  </si>
  <si>
    <t>RQ3</t>
  </si>
  <si>
    <t>SBC Pt 1</t>
  </si>
  <si>
    <t>Earthquake Investigations</t>
  </si>
  <si>
    <t>Buildings Kill</t>
  </si>
  <si>
    <t>Video Reflection</t>
  </si>
  <si>
    <t>Music</t>
  </si>
  <si>
    <t>Q3</t>
  </si>
  <si>
    <t>RQ4</t>
  </si>
  <si>
    <t>Q4</t>
  </si>
  <si>
    <t>Gen. Music</t>
  </si>
  <si>
    <t>Music II</t>
  </si>
  <si>
    <t>E1</t>
  </si>
  <si>
    <t>Study of Science and Sound</t>
  </si>
  <si>
    <t>Ref. Generalizing v. categorizing</t>
  </si>
  <si>
    <t>Tuning Fork Discovery</t>
  </si>
  <si>
    <t>Q5</t>
  </si>
  <si>
    <t>Doppler effect</t>
  </si>
  <si>
    <t>Q6</t>
  </si>
  <si>
    <t>WWL</t>
  </si>
  <si>
    <t>Echolocation In class</t>
  </si>
  <si>
    <t>Echo HW</t>
  </si>
  <si>
    <t>Echo and SONAR</t>
  </si>
  <si>
    <t>3 Video Q's</t>
  </si>
  <si>
    <t>Mass Myster</t>
  </si>
  <si>
    <t>Chem-Therm Eng</t>
  </si>
  <si>
    <t>RQ5</t>
  </si>
  <si>
    <t>Heat,Eng,SOM</t>
  </si>
  <si>
    <t>Weighing Air</t>
  </si>
  <si>
    <t>paper</t>
  </si>
  <si>
    <t>Quiz 7 Pre</t>
  </si>
  <si>
    <t>Quiz 8 Post</t>
  </si>
  <si>
    <t>Magic Beans</t>
  </si>
  <si>
    <t>KE/PE</t>
  </si>
  <si>
    <t>Conservation of E</t>
  </si>
  <si>
    <t>Quiz Avg</t>
  </si>
  <si>
    <t>In class/HW average</t>
  </si>
  <si>
    <t>Rough estimate of grade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</si>
</sst>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64A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/>
    <xf numFmtId="1" fontId="7" fillId="0" borderId="2" xfId="0" applyNumberFormat="1" applyFont="1" applyBorder="1"/>
    <xf numFmtId="16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workbookViewId="0">
      <selection activeCell="AQ37" sqref="AQ37"/>
    </sheetView>
  </sheetViews>
  <sheetFormatPr defaultRowHeight="15"/>
  <cols>
    <col min="2" max="2" width="3.42578125" customWidth="1"/>
    <col min="3" max="3" width="3.85546875" customWidth="1"/>
    <col min="4" max="4" width="3.42578125" customWidth="1"/>
    <col min="5" max="5" width="4" customWidth="1"/>
    <col min="6" max="6" width="3.7109375" customWidth="1"/>
    <col min="7" max="21" width="3.42578125" customWidth="1"/>
    <col min="22" max="22" width="4.140625" customWidth="1"/>
    <col min="23" max="44" width="3.42578125" customWidth="1"/>
    <col min="49" max="49" width="5.42578125" customWidth="1"/>
  </cols>
  <sheetData>
    <row r="1" spans="1:49">
      <c r="A1" s="1"/>
      <c r="B1" s="2"/>
      <c r="C1" s="2"/>
      <c r="D1" s="2">
        <v>10</v>
      </c>
      <c r="E1" s="2"/>
      <c r="F1" s="2"/>
      <c r="G1" s="2">
        <v>2</v>
      </c>
      <c r="H1" s="2">
        <v>2</v>
      </c>
      <c r="I1" s="2">
        <v>20</v>
      </c>
      <c r="J1" s="2">
        <v>5</v>
      </c>
      <c r="K1" s="2"/>
      <c r="L1" s="2">
        <v>10</v>
      </c>
      <c r="M1" s="2">
        <v>4</v>
      </c>
      <c r="N1" s="2">
        <v>4</v>
      </c>
      <c r="O1" s="2">
        <v>10</v>
      </c>
      <c r="P1" s="2">
        <v>2</v>
      </c>
      <c r="Q1" s="2">
        <v>5</v>
      </c>
      <c r="R1" s="2"/>
      <c r="S1" s="2">
        <v>35</v>
      </c>
      <c r="T1" s="2">
        <v>4</v>
      </c>
      <c r="U1" s="2">
        <v>4</v>
      </c>
      <c r="V1" s="2"/>
      <c r="W1" s="2">
        <v>4</v>
      </c>
      <c r="X1" s="2">
        <v>10</v>
      </c>
      <c r="Y1" s="2">
        <v>4</v>
      </c>
      <c r="Z1" s="2">
        <v>5</v>
      </c>
      <c r="AA1" s="2">
        <v>4</v>
      </c>
      <c r="AB1" s="2">
        <v>15</v>
      </c>
      <c r="AC1" s="2">
        <v>10</v>
      </c>
      <c r="AD1" s="2">
        <v>2</v>
      </c>
      <c r="AE1" s="2">
        <v>4</v>
      </c>
      <c r="AF1" s="2">
        <v>4</v>
      </c>
      <c r="AG1" s="2">
        <v>2</v>
      </c>
      <c r="AH1" s="2">
        <v>8</v>
      </c>
      <c r="AI1" s="2">
        <v>2</v>
      </c>
      <c r="AJ1" s="2"/>
      <c r="AK1" s="2">
        <v>2</v>
      </c>
      <c r="AL1" s="2">
        <v>2</v>
      </c>
      <c r="AM1" s="2"/>
      <c r="AN1" s="2">
        <v>5</v>
      </c>
      <c r="AO1" s="2">
        <v>20</v>
      </c>
      <c r="AP1" s="2"/>
      <c r="AQ1" s="2">
        <v>2</v>
      </c>
      <c r="AR1" s="2">
        <v>2</v>
      </c>
      <c r="AS1" s="2"/>
      <c r="AT1" s="2"/>
      <c r="AU1" s="2"/>
      <c r="AV1" s="3">
        <f>(B1+D1+G1+H1+J1+L1+M1+N1+O1+P1+T1+U1+W1+Y1+AA1+AC1+AD1+AE1+AF1+AG1+AH1+AI1+AK1+AL1+AQ1+AR1)</f>
        <v>109</v>
      </c>
      <c r="AW1" s="2"/>
    </row>
    <row r="2" spans="1:49" ht="60.75">
      <c r="A2" s="4" t="s">
        <v>0</v>
      </c>
      <c r="B2" s="4" t="s">
        <v>1</v>
      </c>
      <c r="C2" s="5" t="s">
        <v>2</v>
      </c>
      <c r="D2" s="6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36</v>
      </c>
      <c r="AL2" s="7" t="s">
        <v>37</v>
      </c>
      <c r="AM2" s="7" t="s">
        <v>38</v>
      </c>
      <c r="AN2" s="7" t="s">
        <v>39</v>
      </c>
      <c r="AO2" s="7" t="s">
        <v>40</v>
      </c>
      <c r="AP2" s="7" t="s">
        <v>41</v>
      </c>
      <c r="AQ2" s="7" t="s">
        <v>42</v>
      </c>
      <c r="AR2" s="7" t="s">
        <v>43</v>
      </c>
      <c r="AS2" s="7"/>
      <c r="AT2" s="7"/>
      <c r="AU2" s="8" t="s">
        <v>44</v>
      </c>
      <c r="AV2" s="9" t="s">
        <v>45</v>
      </c>
      <c r="AW2" s="2" t="s">
        <v>46</v>
      </c>
    </row>
    <row r="3" spans="1:49">
      <c r="A3" s="12">
        <v>2245</v>
      </c>
      <c r="B3" s="2">
        <v>5</v>
      </c>
      <c r="C3" s="2">
        <v>80</v>
      </c>
      <c r="D3" s="2">
        <v>10</v>
      </c>
      <c r="E3" s="2">
        <v>10</v>
      </c>
      <c r="F3" s="2">
        <v>100</v>
      </c>
      <c r="G3" s="2">
        <v>2</v>
      </c>
      <c r="H3" s="2">
        <v>2</v>
      </c>
      <c r="I3" s="2">
        <v>20</v>
      </c>
      <c r="J3" s="2">
        <v>5</v>
      </c>
      <c r="K3" s="2"/>
      <c r="L3" s="2">
        <v>8.5</v>
      </c>
      <c r="M3" s="2">
        <v>4</v>
      </c>
      <c r="N3" s="2">
        <v>4</v>
      </c>
      <c r="O3" s="2">
        <v>10</v>
      </c>
      <c r="P3" s="2">
        <v>2</v>
      </c>
      <c r="Q3" s="2">
        <v>5</v>
      </c>
      <c r="R3" s="2">
        <v>100</v>
      </c>
      <c r="S3" s="2">
        <v>34</v>
      </c>
      <c r="T3" s="2">
        <v>4</v>
      </c>
      <c r="U3" s="2">
        <v>4</v>
      </c>
      <c r="V3" s="2">
        <v>100</v>
      </c>
      <c r="W3" s="2">
        <v>4</v>
      </c>
      <c r="X3" s="2">
        <v>10</v>
      </c>
      <c r="Y3" s="2">
        <v>4</v>
      </c>
      <c r="Z3" s="2">
        <v>5</v>
      </c>
      <c r="AA3" s="2">
        <v>4</v>
      </c>
      <c r="AB3" s="2">
        <v>13</v>
      </c>
      <c r="AC3" s="2">
        <v>10</v>
      </c>
      <c r="AD3" s="2">
        <v>2</v>
      </c>
      <c r="AE3" s="2">
        <v>4</v>
      </c>
      <c r="AF3" s="2">
        <v>4</v>
      </c>
      <c r="AG3" s="2">
        <v>2</v>
      </c>
      <c r="AH3" s="2">
        <v>8</v>
      </c>
      <c r="AI3" s="2">
        <v>2</v>
      </c>
      <c r="AJ3" s="11"/>
      <c r="AK3" s="2">
        <v>2</v>
      </c>
      <c r="AL3" s="2">
        <v>2</v>
      </c>
      <c r="AM3" s="2">
        <v>29.5</v>
      </c>
      <c r="AN3" s="2">
        <v>5</v>
      </c>
      <c r="AO3" s="2">
        <v>20</v>
      </c>
      <c r="AP3" s="2"/>
      <c r="AQ3" s="2">
        <v>2</v>
      </c>
      <c r="AR3" s="2">
        <v>2</v>
      </c>
      <c r="AS3" s="2"/>
      <c r="AT3" s="2"/>
      <c r="AU3" s="3">
        <f>(C3+E3*10+F3+I3*5+Q3*20+S3/0.35+R3+Z3*20+AJ3+AB3/0.15+AN3*20+AO3*5)/12</f>
        <v>88.650793650793659</v>
      </c>
      <c r="AV3" s="3">
        <f>(B3+D3+G3+H3+J3+L3+M3+N3+O3+P3+T3+U3+W3+Y3+AA3+AC3+AD3+AE3+AF3+AG3+AH3+AI3+AK3+AL3+AQ3+AR3)/AV$1*100</f>
        <v>103.21100917431193</v>
      </c>
      <c r="AW3" s="2">
        <f>(V3*0.15+AU3*0.1+AV3*0.3)/0.55</f>
        <v>99.687967486132607</v>
      </c>
    </row>
    <row r="4" spans="1:49">
      <c r="A4" s="12">
        <v>4070</v>
      </c>
      <c r="B4" s="2">
        <v>5</v>
      </c>
      <c r="C4" s="2">
        <v>80</v>
      </c>
      <c r="D4" s="2">
        <v>6</v>
      </c>
      <c r="E4" s="2">
        <v>10</v>
      </c>
      <c r="F4" s="2">
        <v>60</v>
      </c>
      <c r="G4" s="2">
        <v>2</v>
      </c>
      <c r="H4" s="2">
        <v>2</v>
      </c>
      <c r="I4" s="2">
        <v>20</v>
      </c>
      <c r="J4" s="2">
        <v>2.5</v>
      </c>
      <c r="K4" s="2"/>
      <c r="L4" s="2">
        <v>10</v>
      </c>
      <c r="M4" s="2">
        <v>4</v>
      </c>
      <c r="N4" s="2">
        <v>4</v>
      </c>
      <c r="O4" s="2">
        <v>10</v>
      </c>
      <c r="P4" s="2">
        <v>2</v>
      </c>
      <c r="Q4" s="2">
        <v>5</v>
      </c>
      <c r="R4" s="2">
        <v>80</v>
      </c>
      <c r="S4" s="2">
        <v>34</v>
      </c>
      <c r="T4" s="2">
        <v>4</v>
      </c>
      <c r="U4" s="2">
        <v>4</v>
      </c>
      <c r="V4" s="2">
        <v>100</v>
      </c>
      <c r="W4" s="2">
        <v>4</v>
      </c>
      <c r="X4" s="2">
        <v>10</v>
      </c>
      <c r="Y4" s="2">
        <v>4</v>
      </c>
      <c r="Z4" s="2">
        <v>5</v>
      </c>
      <c r="AA4" s="2">
        <v>4</v>
      </c>
      <c r="AB4" s="2">
        <v>14</v>
      </c>
      <c r="AC4" s="2">
        <v>10</v>
      </c>
      <c r="AD4" s="2">
        <v>2</v>
      </c>
      <c r="AE4" s="2">
        <v>4</v>
      </c>
      <c r="AF4" s="2">
        <v>4</v>
      </c>
      <c r="AG4" s="2">
        <v>2</v>
      </c>
      <c r="AH4" s="2">
        <v>8</v>
      </c>
      <c r="AI4" s="2">
        <v>2</v>
      </c>
      <c r="AJ4" s="11"/>
      <c r="AK4" s="2">
        <v>2</v>
      </c>
      <c r="AL4" s="2">
        <v>2</v>
      </c>
      <c r="AM4" s="2">
        <v>29</v>
      </c>
      <c r="AN4" s="2">
        <v>5</v>
      </c>
      <c r="AO4" s="2">
        <v>20</v>
      </c>
      <c r="AP4" s="2"/>
      <c r="AQ4" s="2">
        <v>2</v>
      </c>
      <c r="AR4" s="2">
        <v>2</v>
      </c>
      <c r="AS4" s="2"/>
      <c r="AT4" s="2"/>
      <c r="AU4" s="3">
        <f>(C4+E4*10+F4+I4*5+Q4*20+S4/0.35+R4+Z4*20+AJ4+AB4/0.15+AN4*20+AO4*5)/12</f>
        <v>84.206349206349202</v>
      </c>
      <c r="AV4" s="3">
        <f>(B4+D4+G4+H4+J4+L4+M4+N4+O4+P4+T4+U4+W4+Y4+AA4+AC4+AD4+AE4+AF4+AG4+AH4+AI4+AK4+AL4+AQ4+AR4)/AV$1*100</f>
        <v>98.623853211009177</v>
      </c>
      <c r="AW4" s="2">
        <f>(V4*0.15+AU4*0.1+AV4*0.3)/0.55</f>
        <v>96.377801607159398</v>
      </c>
    </row>
    <row r="5" spans="1:49">
      <c r="A5" s="12">
        <v>10021</v>
      </c>
      <c r="B5" s="2">
        <v>5</v>
      </c>
      <c r="C5" s="2">
        <v>100</v>
      </c>
      <c r="D5" s="2">
        <v>10</v>
      </c>
      <c r="E5" s="2">
        <v>10</v>
      </c>
      <c r="F5" s="2">
        <v>100</v>
      </c>
      <c r="G5" s="2">
        <v>2</v>
      </c>
      <c r="H5" s="2">
        <v>2</v>
      </c>
      <c r="I5" s="2">
        <v>18</v>
      </c>
      <c r="J5" s="2">
        <v>5</v>
      </c>
      <c r="K5" s="2"/>
      <c r="L5" s="2">
        <v>9.5</v>
      </c>
      <c r="M5" s="2">
        <v>4</v>
      </c>
      <c r="N5" s="2">
        <v>4</v>
      </c>
      <c r="O5" s="2">
        <v>10</v>
      </c>
      <c r="P5" s="2">
        <v>2</v>
      </c>
      <c r="Q5" s="2">
        <v>5</v>
      </c>
      <c r="R5" s="2">
        <v>100</v>
      </c>
      <c r="S5" s="2">
        <v>33</v>
      </c>
      <c r="T5" s="2">
        <v>4</v>
      </c>
      <c r="U5" s="2">
        <v>4</v>
      </c>
      <c r="V5" s="2">
        <v>86</v>
      </c>
      <c r="W5" s="2">
        <v>4</v>
      </c>
      <c r="X5" s="2">
        <v>10</v>
      </c>
      <c r="Y5" s="2">
        <v>4</v>
      </c>
      <c r="Z5" s="2">
        <v>5</v>
      </c>
      <c r="AA5" s="2">
        <v>4</v>
      </c>
      <c r="AB5" s="2">
        <v>15</v>
      </c>
      <c r="AC5" s="2">
        <v>10</v>
      </c>
      <c r="AD5" s="2">
        <v>2</v>
      </c>
      <c r="AE5" s="2">
        <v>4</v>
      </c>
      <c r="AF5" s="2">
        <v>4</v>
      </c>
      <c r="AG5" s="2">
        <v>2</v>
      </c>
      <c r="AH5" s="2">
        <v>8</v>
      </c>
      <c r="AI5" s="2">
        <v>2</v>
      </c>
      <c r="AJ5" s="11">
        <v>100</v>
      </c>
      <c r="AK5" s="2">
        <v>2</v>
      </c>
      <c r="AL5" s="2">
        <v>2</v>
      </c>
      <c r="AM5" s="2">
        <v>26</v>
      </c>
      <c r="AN5" s="2">
        <v>5</v>
      </c>
      <c r="AO5" s="2">
        <v>20</v>
      </c>
      <c r="AP5" s="2"/>
      <c r="AQ5" s="2">
        <v>2</v>
      </c>
      <c r="AR5" s="2">
        <v>2</v>
      </c>
      <c r="AS5" s="2"/>
      <c r="AT5" s="2"/>
      <c r="AU5" s="3">
        <f>(C5+E5*10+F5+I5*5+Q5*20+S5/0.35+R5+Z5*20+AJ5+AB5/0.15+AN5*20+AO5*5)/12</f>
        <v>98.69047619047619</v>
      </c>
      <c r="AV5" s="3">
        <f>(B5+D5+G5+H5+J5+L5+M5+N5+O5+P5+T5+U5+W5+Y5+AA5+AC5+AD5+AE5+AF5+AG5+AH5+AI5+AK5+AL5+AQ5+AR5)/AV$1*100</f>
        <v>104.12844036697248</v>
      </c>
      <c r="AW5" s="2">
        <f>(V5*0.15+AU5*0.1+AV5*0.3)/0.55</f>
        <v>98.195599507526111</v>
      </c>
    </row>
    <row r="6" spans="1:49">
      <c r="A6" s="10">
        <v>12098</v>
      </c>
      <c r="B6" s="2">
        <v>5</v>
      </c>
      <c r="C6" s="2">
        <v>80</v>
      </c>
      <c r="D6" s="2">
        <v>2</v>
      </c>
      <c r="E6" s="2">
        <v>10</v>
      </c>
      <c r="F6" s="2">
        <v>100</v>
      </c>
      <c r="G6" s="2">
        <v>2</v>
      </c>
      <c r="H6" s="2">
        <v>2</v>
      </c>
      <c r="I6" s="2">
        <v>13.5</v>
      </c>
      <c r="J6" s="2">
        <v>5</v>
      </c>
      <c r="K6" s="2"/>
      <c r="L6" s="2">
        <v>3</v>
      </c>
      <c r="M6" s="2">
        <v>4</v>
      </c>
      <c r="N6" s="2">
        <v>4</v>
      </c>
      <c r="O6" s="2">
        <v>10</v>
      </c>
      <c r="P6" s="2">
        <v>2</v>
      </c>
      <c r="Q6" s="2">
        <v>5</v>
      </c>
      <c r="R6" s="2">
        <v>100</v>
      </c>
      <c r="S6" s="2">
        <v>25</v>
      </c>
      <c r="T6" s="2">
        <v>4</v>
      </c>
      <c r="U6" s="2">
        <v>4</v>
      </c>
      <c r="V6" s="2">
        <v>79</v>
      </c>
      <c r="W6" s="2">
        <v>4</v>
      </c>
      <c r="X6" s="2">
        <v>7</v>
      </c>
      <c r="Y6" s="2">
        <v>4</v>
      </c>
      <c r="Z6" s="2">
        <v>5</v>
      </c>
      <c r="AA6" s="2">
        <v>4</v>
      </c>
      <c r="AB6" s="2">
        <v>13</v>
      </c>
      <c r="AC6" s="2">
        <v>10</v>
      </c>
      <c r="AD6" s="2">
        <v>2</v>
      </c>
      <c r="AE6" s="2">
        <v>4</v>
      </c>
      <c r="AF6" s="2">
        <v>4</v>
      </c>
      <c r="AG6" s="2">
        <v>2</v>
      </c>
      <c r="AH6" s="2">
        <v>6</v>
      </c>
      <c r="AI6" s="2">
        <v>2</v>
      </c>
      <c r="AJ6" s="11">
        <v>100</v>
      </c>
      <c r="AK6" s="2">
        <v>2</v>
      </c>
      <c r="AL6" s="2">
        <v>2</v>
      </c>
      <c r="AM6" s="2">
        <v>19.5</v>
      </c>
      <c r="AN6" s="2">
        <v>5</v>
      </c>
      <c r="AO6" s="2">
        <v>17.5</v>
      </c>
      <c r="AP6" s="2"/>
      <c r="AQ6" s="2"/>
      <c r="AR6" s="2"/>
      <c r="AS6" s="2"/>
      <c r="AT6" s="2"/>
      <c r="AU6" s="3">
        <f>(C6+E6*10+F6+I6*5+Q6*20+S6/0.35+R6+Z6*20+AJ6+AB6/0.15+AN6*20+AO6*5)/12</f>
        <v>91.091269841269835</v>
      </c>
      <c r="AV6" s="3">
        <f>(B6+D6+G6+H6+J6+L6+M6+N6+O6+P6+T6+U6+W6+Y6+AA6+AC6+AD6+AE6+AF6+AG6+AH6+AI6+AK6+AL6+AQ6+AR6)/AV$1*100</f>
        <v>85.321100917431195</v>
      </c>
      <c r="AW6" s="2">
        <f>(V6*0.15+AU6*0.1+AV6*0.3)/0.55</f>
        <v>84.646285926102436</v>
      </c>
    </row>
    <row r="7" spans="1:49">
      <c r="A7" s="10">
        <v>12178</v>
      </c>
      <c r="B7" s="2">
        <v>3</v>
      </c>
      <c r="C7" s="2">
        <v>100</v>
      </c>
      <c r="D7" s="2"/>
      <c r="E7" s="2">
        <v>10</v>
      </c>
      <c r="F7" s="2">
        <v>60</v>
      </c>
      <c r="G7" s="2">
        <v>2</v>
      </c>
      <c r="H7" s="2">
        <v>2</v>
      </c>
      <c r="I7" s="2">
        <v>18</v>
      </c>
      <c r="J7" s="2">
        <v>2.5</v>
      </c>
      <c r="K7" s="2"/>
      <c r="L7" s="2">
        <v>9.5</v>
      </c>
      <c r="M7" s="2">
        <v>4</v>
      </c>
      <c r="N7" s="2">
        <v>2</v>
      </c>
      <c r="O7" s="2">
        <v>5</v>
      </c>
      <c r="P7" s="2">
        <v>2</v>
      </c>
      <c r="Q7" s="2">
        <v>5</v>
      </c>
      <c r="R7" s="2">
        <v>100</v>
      </c>
      <c r="S7" s="2"/>
      <c r="T7" s="2">
        <v>3.5</v>
      </c>
      <c r="U7" s="2">
        <v>4</v>
      </c>
      <c r="V7" s="2">
        <v>94</v>
      </c>
      <c r="W7" s="2">
        <v>4</v>
      </c>
      <c r="X7" s="2">
        <v>8</v>
      </c>
      <c r="Y7" s="2">
        <v>4</v>
      </c>
      <c r="Z7" s="2">
        <v>5</v>
      </c>
      <c r="AA7" s="2">
        <v>4</v>
      </c>
      <c r="AB7" s="2">
        <v>9.5</v>
      </c>
      <c r="AC7" s="2"/>
      <c r="AD7" s="2">
        <v>2</v>
      </c>
      <c r="AE7" s="2">
        <v>4</v>
      </c>
      <c r="AF7" s="2">
        <v>4</v>
      </c>
      <c r="AG7" s="2">
        <v>2</v>
      </c>
      <c r="AH7" s="2">
        <v>7</v>
      </c>
      <c r="AI7" s="2"/>
      <c r="AJ7" s="11"/>
      <c r="AK7" s="2">
        <v>2</v>
      </c>
      <c r="AL7" s="2">
        <v>2</v>
      </c>
      <c r="AM7" s="2">
        <v>26</v>
      </c>
      <c r="AN7" s="2">
        <v>5</v>
      </c>
      <c r="AO7" s="2">
        <v>16.5</v>
      </c>
      <c r="AP7" s="2"/>
      <c r="AQ7" s="2">
        <v>2</v>
      </c>
      <c r="AR7" s="2">
        <v>2</v>
      </c>
      <c r="AS7" s="2"/>
      <c r="AT7" s="2"/>
      <c r="AU7" s="3">
        <f>(C7+E7*10+F7+I7*5+Q7*20+S7/0.35+R7+Z7*20+AJ7+AB7/0.15+AN7*20+AO7*5)/12</f>
        <v>74.652777777777786</v>
      </c>
      <c r="AV7" s="3">
        <f>(B7+D7+G7+H7+J7+L7+M7+N7+O7+P7+T7+U7+W7+Y7+AA7+AC7+AD7+AE7+AF7+AG7+AH7+AI7+AK7+AL7+AQ7+AR7)/AV$1*100</f>
        <v>72.018348623853214</v>
      </c>
      <c r="AW7" s="2">
        <f>(V7*0.15+AU7*0.1+AV7*0.3)/0.55</f>
        <v>78.492331572606801</v>
      </c>
    </row>
    <row r="8" spans="1:49">
      <c r="A8" s="10">
        <v>18570</v>
      </c>
      <c r="B8" s="2">
        <v>5</v>
      </c>
      <c r="C8" s="2">
        <v>100</v>
      </c>
      <c r="D8" s="2">
        <v>9</v>
      </c>
      <c r="E8" s="2">
        <v>10</v>
      </c>
      <c r="F8" s="2">
        <v>100</v>
      </c>
      <c r="G8" s="2">
        <v>2</v>
      </c>
      <c r="H8" s="2">
        <v>2</v>
      </c>
      <c r="I8" s="2">
        <v>18.5</v>
      </c>
      <c r="J8" s="2">
        <v>5</v>
      </c>
      <c r="K8" s="2"/>
      <c r="L8" s="2">
        <v>5</v>
      </c>
      <c r="M8" s="2">
        <v>4</v>
      </c>
      <c r="N8" s="2">
        <v>4</v>
      </c>
      <c r="O8" s="2">
        <v>10</v>
      </c>
      <c r="P8" s="2"/>
      <c r="Q8" s="2">
        <v>5</v>
      </c>
      <c r="R8" s="2">
        <v>60</v>
      </c>
      <c r="S8" s="2">
        <v>33</v>
      </c>
      <c r="T8" s="2">
        <v>4</v>
      </c>
      <c r="U8" s="2">
        <v>4</v>
      </c>
      <c r="V8" s="2">
        <v>83</v>
      </c>
      <c r="W8" s="2">
        <v>4</v>
      </c>
      <c r="X8" s="2">
        <v>9</v>
      </c>
      <c r="Y8" s="2">
        <v>4</v>
      </c>
      <c r="Z8" s="2">
        <v>5</v>
      </c>
      <c r="AA8" s="2">
        <v>4</v>
      </c>
      <c r="AB8" s="2">
        <v>8.5</v>
      </c>
      <c r="AC8" s="2">
        <v>4</v>
      </c>
      <c r="AD8" s="2">
        <v>2</v>
      </c>
      <c r="AE8" s="2">
        <v>4</v>
      </c>
      <c r="AF8" s="2">
        <v>4</v>
      </c>
      <c r="AG8" s="2">
        <v>2</v>
      </c>
      <c r="AH8" s="2">
        <v>8</v>
      </c>
      <c r="AI8" s="2">
        <v>2</v>
      </c>
      <c r="AJ8" s="11">
        <v>100</v>
      </c>
      <c r="AK8" s="2">
        <v>2</v>
      </c>
      <c r="AL8" s="2">
        <v>2</v>
      </c>
      <c r="AM8" s="2">
        <v>21</v>
      </c>
      <c r="AN8" s="2">
        <v>5</v>
      </c>
      <c r="AO8" s="2">
        <v>17</v>
      </c>
      <c r="AP8" s="2"/>
      <c r="AQ8" s="2">
        <v>2</v>
      </c>
      <c r="AR8" s="2">
        <v>2</v>
      </c>
      <c r="AS8" s="2"/>
      <c r="AT8" s="2"/>
      <c r="AU8" s="3">
        <f>(C8+E8*10+F8+I8*5+Q8*20+S8/0.35+R8+Z8*20+AJ8+AB8/0.15+AN8*20+AO8*5)/12</f>
        <v>90.704365079365076</v>
      </c>
      <c r="AV8" s="3">
        <f>(B8+D8+G8+H8+J8+L8+M8+N8+O8+P8+T8+U8+W8+Y8+AA8+AC8+AD8+AE8+AF8+AG8+AH8+AI8+AK8+AL8+AQ8+AR8)/AV$1*100</f>
        <v>91.743119266055047</v>
      </c>
      <c r="AW8" s="2">
        <f>(V8*0.15+AU8*0.1+AV8*0.3)/0.55</f>
        <v>89.169767795914581</v>
      </c>
    </row>
    <row r="9" spans="1:49">
      <c r="A9" s="12">
        <v>28863</v>
      </c>
      <c r="B9" s="2">
        <v>5</v>
      </c>
      <c r="C9" s="2">
        <v>100</v>
      </c>
      <c r="D9" s="2">
        <v>9</v>
      </c>
      <c r="E9" s="2">
        <v>10</v>
      </c>
      <c r="F9" s="2">
        <v>80</v>
      </c>
      <c r="G9" s="2">
        <v>2</v>
      </c>
      <c r="H9" s="2">
        <v>2</v>
      </c>
      <c r="I9" s="2">
        <v>20</v>
      </c>
      <c r="J9" s="2">
        <v>5</v>
      </c>
      <c r="K9" s="2"/>
      <c r="L9" s="2">
        <v>9.5</v>
      </c>
      <c r="M9" s="2">
        <v>4</v>
      </c>
      <c r="N9" s="2">
        <v>4</v>
      </c>
      <c r="O9" s="2">
        <v>10</v>
      </c>
      <c r="P9" s="2">
        <v>2</v>
      </c>
      <c r="Q9" s="2">
        <v>5</v>
      </c>
      <c r="R9" s="2">
        <v>80</v>
      </c>
      <c r="S9" s="2">
        <v>34</v>
      </c>
      <c r="T9" s="2">
        <v>4</v>
      </c>
      <c r="U9" s="2">
        <v>4</v>
      </c>
      <c r="V9" s="2">
        <v>93</v>
      </c>
      <c r="W9" s="2">
        <v>4</v>
      </c>
      <c r="X9" s="2">
        <v>9</v>
      </c>
      <c r="Y9" s="2">
        <v>4</v>
      </c>
      <c r="Z9" s="2">
        <v>5</v>
      </c>
      <c r="AA9" s="2">
        <v>4</v>
      </c>
      <c r="AB9" s="2">
        <v>11</v>
      </c>
      <c r="AC9" s="2">
        <v>10</v>
      </c>
      <c r="AD9" s="2">
        <v>2</v>
      </c>
      <c r="AE9" s="2"/>
      <c r="AF9" s="2"/>
      <c r="AG9" s="2">
        <v>2</v>
      </c>
      <c r="AH9" s="2">
        <v>8</v>
      </c>
      <c r="AI9" s="2">
        <v>2</v>
      </c>
      <c r="AJ9" s="11">
        <v>100</v>
      </c>
      <c r="AK9" s="2">
        <v>2</v>
      </c>
      <c r="AL9" s="2">
        <v>2</v>
      </c>
      <c r="AM9" s="2">
        <v>30</v>
      </c>
      <c r="AN9" s="2">
        <v>5</v>
      </c>
      <c r="AO9" s="2">
        <v>20</v>
      </c>
      <c r="AP9" s="2"/>
      <c r="AQ9" s="2">
        <v>2</v>
      </c>
      <c r="AR9" s="2">
        <v>2</v>
      </c>
      <c r="AS9" s="2"/>
      <c r="AT9" s="2"/>
      <c r="AU9" s="3">
        <f>(C9+E9*10+F9+I9*5+Q9*20+S9/0.35+R9+Z9*20+AJ9+AB9/0.15+AN9*20+AO9*5)/12</f>
        <v>94.206349206349202</v>
      </c>
      <c r="AV9" s="3">
        <f>(B9+D9+G9+H9+J9+L9+M9+N9+O9+P9+T9+U9+W9+Y9+AA9+AC9+AD9+AE9+AF9+AG9+AH9+AI9+AK9+AL9+AQ9+AR9)/AV$1*100</f>
        <v>95.87155963302753</v>
      </c>
      <c r="AW9" s="2">
        <f>(V9*0.15+AU9*0.1+AV9*0.3)/0.55</f>
        <v>94.785641473714847</v>
      </c>
    </row>
    <row r="10" spans="1:49">
      <c r="A10" s="12">
        <v>31491</v>
      </c>
      <c r="B10" s="2">
        <v>5</v>
      </c>
      <c r="C10" s="2">
        <v>100</v>
      </c>
      <c r="D10" s="2">
        <v>3.5</v>
      </c>
      <c r="E10" s="2">
        <v>10</v>
      </c>
      <c r="F10" s="2">
        <v>80</v>
      </c>
      <c r="G10" s="2">
        <v>2</v>
      </c>
      <c r="H10" s="2">
        <v>2</v>
      </c>
      <c r="I10" s="2">
        <v>17.5</v>
      </c>
      <c r="J10" s="2">
        <v>2.5</v>
      </c>
      <c r="K10" s="2"/>
      <c r="L10" s="2">
        <v>10</v>
      </c>
      <c r="M10" s="2">
        <v>4</v>
      </c>
      <c r="N10" s="2">
        <v>4</v>
      </c>
      <c r="O10" s="2">
        <v>10</v>
      </c>
      <c r="P10" s="2"/>
      <c r="Q10" s="2"/>
      <c r="R10" s="2">
        <v>80</v>
      </c>
      <c r="S10" s="2">
        <v>31</v>
      </c>
      <c r="T10" s="2">
        <v>4</v>
      </c>
      <c r="U10" s="2">
        <v>4</v>
      </c>
      <c r="V10" s="2">
        <v>102</v>
      </c>
      <c r="W10" s="2">
        <v>4</v>
      </c>
      <c r="X10" s="2">
        <v>8</v>
      </c>
      <c r="Y10" s="2">
        <v>4</v>
      </c>
      <c r="Z10" s="2">
        <v>5</v>
      </c>
      <c r="AA10" s="2">
        <v>4</v>
      </c>
      <c r="AB10" s="2">
        <v>14</v>
      </c>
      <c r="AC10" s="2">
        <v>7</v>
      </c>
      <c r="AD10" s="2">
        <v>2</v>
      </c>
      <c r="AE10" s="2">
        <v>4</v>
      </c>
      <c r="AF10" s="2">
        <v>4</v>
      </c>
      <c r="AG10" s="2">
        <v>2</v>
      </c>
      <c r="AH10" s="2">
        <v>8</v>
      </c>
      <c r="AI10" s="2">
        <v>2</v>
      </c>
      <c r="AJ10" s="11">
        <v>80</v>
      </c>
      <c r="AK10" s="2">
        <v>2</v>
      </c>
      <c r="AL10" s="2">
        <v>2</v>
      </c>
      <c r="AM10" s="2">
        <v>19</v>
      </c>
      <c r="AN10" s="2">
        <v>5</v>
      </c>
      <c r="AO10" s="2">
        <v>20</v>
      </c>
      <c r="AP10" s="2"/>
      <c r="AQ10" s="2">
        <v>2</v>
      </c>
      <c r="AR10" s="2">
        <v>2</v>
      </c>
      <c r="AS10" s="2"/>
      <c r="AT10" s="2"/>
      <c r="AU10" s="3">
        <f>(C10+E10*10+F10+I10*5+Q10*20+S10/0.35+R10+Z10*20+AJ10+AB10/0.15+AN10*20+AO10*5)/12</f>
        <v>84.117063492063494</v>
      </c>
      <c r="AV10" s="3">
        <f>(B10+D10+G10+H10+J10+L10+M10+N10+O10+P10+T10+U10+W10+Y10+AA10+AC10+AD10+AE10+AF10+AG10+AH10+AI10+AK10+AL10+AQ10+AR10)/AV$1*100</f>
        <v>91.743119266055047</v>
      </c>
      <c r="AW10" s="2">
        <f>(V10*0.15+AU10*0.1+AV10*0.3)/0.55</f>
        <v>93.153894780041554</v>
      </c>
    </row>
    <row r="11" spans="1:49">
      <c r="A11" s="10">
        <v>37807</v>
      </c>
      <c r="B11" s="2">
        <v>5</v>
      </c>
      <c r="C11" s="2"/>
      <c r="D11" s="2">
        <v>6</v>
      </c>
      <c r="E11" s="2">
        <v>10</v>
      </c>
      <c r="F11" s="2">
        <v>100</v>
      </c>
      <c r="G11" s="2">
        <v>2</v>
      </c>
      <c r="H11" s="2">
        <v>2</v>
      </c>
      <c r="I11" s="2">
        <v>18</v>
      </c>
      <c r="J11" s="2">
        <v>5</v>
      </c>
      <c r="K11" s="2"/>
      <c r="L11" s="2">
        <v>9</v>
      </c>
      <c r="M11" s="2">
        <v>4</v>
      </c>
      <c r="N11" s="2">
        <v>4</v>
      </c>
      <c r="O11" s="2">
        <v>10</v>
      </c>
      <c r="P11" s="2">
        <v>2</v>
      </c>
      <c r="Q11" s="2">
        <v>5</v>
      </c>
      <c r="R11" s="2">
        <v>80</v>
      </c>
      <c r="S11" s="2">
        <v>28</v>
      </c>
      <c r="T11" s="2">
        <v>4</v>
      </c>
      <c r="U11" s="2">
        <v>4</v>
      </c>
      <c r="V11" s="2">
        <v>95</v>
      </c>
      <c r="W11" s="2">
        <v>4</v>
      </c>
      <c r="X11" s="2">
        <v>6</v>
      </c>
      <c r="Y11" s="2">
        <v>4</v>
      </c>
      <c r="Z11" s="2">
        <v>5</v>
      </c>
      <c r="AA11" s="2">
        <v>4</v>
      </c>
      <c r="AB11" s="2">
        <v>13</v>
      </c>
      <c r="AC11" s="2">
        <v>10</v>
      </c>
      <c r="AD11" s="2"/>
      <c r="AE11" s="2">
        <v>4</v>
      </c>
      <c r="AF11" s="2">
        <v>4</v>
      </c>
      <c r="AG11" s="2">
        <v>2</v>
      </c>
      <c r="AH11" s="2">
        <v>5</v>
      </c>
      <c r="AI11" s="2">
        <v>2</v>
      </c>
      <c r="AJ11" s="11">
        <v>60</v>
      </c>
      <c r="AK11" s="2">
        <v>2</v>
      </c>
      <c r="AL11" s="2"/>
      <c r="AM11" s="2">
        <v>16</v>
      </c>
      <c r="AN11" s="2">
        <v>5</v>
      </c>
      <c r="AO11" s="2">
        <v>18</v>
      </c>
      <c r="AP11" s="2"/>
      <c r="AQ11" s="2">
        <v>2</v>
      </c>
      <c r="AR11" s="2">
        <v>2</v>
      </c>
      <c r="AS11" s="2"/>
      <c r="AT11" s="2"/>
      <c r="AU11" s="3">
        <f>(C11+E11*10+F11+I11*5+Q11*20+S11/0.35+R11+Z11*20+AJ11+AB11/0.15+AN11*20+AO11*5)/12</f>
        <v>82.222222222222214</v>
      </c>
      <c r="AV11" s="3">
        <f>(B11+D11+G11+H11+J11+L11+M11+N11+O11+P11+T11+U11+W11+Y11+AA11+AC11+AD11+AE11+AF11+AG11+AH11+AI11+AK11+AL11+AQ11+AR11)/AV$1*100</f>
        <v>93.577981651376149</v>
      </c>
      <c r="AW11" s="2">
        <f>(V11*0.15+AU11*0.1+AV11*0.3)/0.55</f>
        <v>91.901121304791033</v>
      </c>
    </row>
    <row r="12" spans="1:49">
      <c r="A12" s="12">
        <v>43281</v>
      </c>
      <c r="B12" s="2">
        <v>5</v>
      </c>
      <c r="C12" s="2">
        <v>100</v>
      </c>
      <c r="D12" s="2">
        <v>5</v>
      </c>
      <c r="E12" s="2">
        <v>10</v>
      </c>
      <c r="F12" s="2">
        <v>40</v>
      </c>
      <c r="G12" s="2">
        <v>2</v>
      </c>
      <c r="H12" s="2">
        <v>2</v>
      </c>
      <c r="I12" s="2">
        <v>17</v>
      </c>
      <c r="J12" s="2">
        <v>5</v>
      </c>
      <c r="K12" s="2"/>
      <c r="L12" s="2">
        <v>9</v>
      </c>
      <c r="M12" s="2">
        <v>4</v>
      </c>
      <c r="N12" s="2">
        <v>4</v>
      </c>
      <c r="O12" s="2">
        <v>10</v>
      </c>
      <c r="P12" s="2">
        <v>2</v>
      </c>
      <c r="Q12" s="2">
        <v>5</v>
      </c>
      <c r="R12" s="2">
        <v>60</v>
      </c>
      <c r="S12" s="2">
        <v>31</v>
      </c>
      <c r="T12" s="2">
        <v>4</v>
      </c>
      <c r="U12" s="2">
        <v>3.5</v>
      </c>
      <c r="V12" s="2">
        <v>94</v>
      </c>
      <c r="W12" s="2">
        <v>3</v>
      </c>
      <c r="X12" s="2">
        <v>8</v>
      </c>
      <c r="Y12" s="2">
        <v>4</v>
      </c>
      <c r="Z12" s="2">
        <v>5</v>
      </c>
      <c r="AA12" s="2">
        <v>4</v>
      </c>
      <c r="AB12" s="2">
        <v>11.5</v>
      </c>
      <c r="AC12" s="2">
        <v>10</v>
      </c>
      <c r="AD12" s="2">
        <v>2</v>
      </c>
      <c r="AE12" s="2">
        <v>4</v>
      </c>
      <c r="AF12" s="2">
        <v>4</v>
      </c>
      <c r="AG12" s="2"/>
      <c r="AH12" s="2">
        <v>8</v>
      </c>
      <c r="AI12" s="2"/>
      <c r="AJ12" s="11">
        <v>100</v>
      </c>
      <c r="AK12" s="2">
        <v>2</v>
      </c>
      <c r="AL12" s="2">
        <v>2</v>
      </c>
      <c r="AM12" s="2">
        <v>26</v>
      </c>
      <c r="AN12" s="2">
        <v>5</v>
      </c>
      <c r="AO12" s="2">
        <v>17.5</v>
      </c>
      <c r="AP12" s="2"/>
      <c r="AQ12" s="2">
        <v>2</v>
      </c>
      <c r="AR12" s="2">
        <v>2</v>
      </c>
      <c r="AS12" s="2"/>
      <c r="AT12" s="2"/>
      <c r="AU12" s="3">
        <f>(C12+E12*10+F12+I12*5+Q12*20+S12/0.35+R12+Z12*20+AJ12+AB12/0.15+AN12*20+AO12*5)/12</f>
        <v>86.478174603174594</v>
      </c>
      <c r="AV12" s="3">
        <f>(B12+D12+G12+H12+J12+L12+M12+N12+O12+P12+T12+U12+W12+Y12+AA12+AC12+AD12+AE12+AF12+AG12+AH12+AI12+AK12+AL12+AQ12+AR12)/AV$1*100</f>
        <v>94.036697247706428</v>
      </c>
      <c r="AW12" s="2">
        <f>(V12*0.15+AU12*0.1+AV12*0.3)/0.55</f>
        <v>92.652412062962512</v>
      </c>
    </row>
    <row r="13" spans="1:49">
      <c r="A13" s="12">
        <v>51191</v>
      </c>
      <c r="B13" s="2">
        <v>5</v>
      </c>
      <c r="C13" s="2">
        <v>100</v>
      </c>
      <c r="D13" s="2">
        <v>8</v>
      </c>
      <c r="E13" s="2">
        <v>10</v>
      </c>
      <c r="F13" s="2">
        <v>80</v>
      </c>
      <c r="G13" s="2">
        <v>2</v>
      </c>
      <c r="H13" s="2">
        <v>2</v>
      </c>
      <c r="I13" s="2">
        <v>20</v>
      </c>
      <c r="J13" s="2">
        <v>2.5</v>
      </c>
      <c r="K13" s="2"/>
      <c r="L13" s="2">
        <v>10</v>
      </c>
      <c r="M13" s="2">
        <v>4</v>
      </c>
      <c r="N13" s="2">
        <v>4</v>
      </c>
      <c r="O13" s="2">
        <v>10</v>
      </c>
      <c r="P13" s="2">
        <v>2</v>
      </c>
      <c r="Q13" s="2">
        <v>5</v>
      </c>
      <c r="R13" s="2">
        <v>67</v>
      </c>
      <c r="S13" s="2">
        <v>31</v>
      </c>
      <c r="T13" s="2">
        <v>4</v>
      </c>
      <c r="U13" s="2">
        <v>4</v>
      </c>
      <c r="V13" s="2">
        <v>99</v>
      </c>
      <c r="W13" s="2">
        <v>4</v>
      </c>
      <c r="X13" s="2">
        <v>10</v>
      </c>
      <c r="Y13" s="2">
        <v>4</v>
      </c>
      <c r="Z13" s="2">
        <v>5</v>
      </c>
      <c r="AA13" s="2">
        <v>4</v>
      </c>
      <c r="AB13" s="2">
        <v>13</v>
      </c>
      <c r="AC13" s="2">
        <v>10</v>
      </c>
      <c r="AD13" s="2">
        <v>2</v>
      </c>
      <c r="AE13" s="2">
        <v>4</v>
      </c>
      <c r="AF13" s="2">
        <v>4</v>
      </c>
      <c r="AG13" s="2">
        <v>2</v>
      </c>
      <c r="AH13" s="2">
        <v>8</v>
      </c>
      <c r="AI13" s="2">
        <v>2</v>
      </c>
      <c r="AJ13" s="11">
        <v>80</v>
      </c>
      <c r="AK13" s="2">
        <v>2</v>
      </c>
      <c r="AL13" s="2">
        <v>2</v>
      </c>
      <c r="AM13" s="2">
        <v>26</v>
      </c>
      <c r="AN13" s="2">
        <v>5</v>
      </c>
      <c r="AO13" s="2">
        <v>20</v>
      </c>
      <c r="AP13" s="2"/>
      <c r="AQ13" s="2">
        <v>2</v>
      </c>
      <c r="AR13" s="2">
        <v>2</v>
      </c>
      <c r="AS13" s="2"/>
      <c r="AT13" s="2"/>
      <c r="AU13" s="3">
        <f>(C13+E13*10+F13+I13*5+Q13*20+S13/0.35+R13+Z13*20+AJ13+AB13/0.15+AN13*20+AO13*5)/12</f>
        <v>91.853174603174594</v>
      </c>
      <c r="AV13" s="3">
        <f>(B13+D13+G13+H13+J13+L13+M13+N13+O13+P13+T13+U13+W13+Y13+AA13+AC13+AD13+AE13+AF13+AG13+AH13+AI13+AK13+AL13+AQ13+AR13)/AV$1*100</f>
        <v>100.45871559633028</v>
      </c>
      <c r="AW13" s="2">
        <f>(V13*0.15+AU13*0.1+AV13*0.3)/0.55</f>
        <v>98.496240253120973</v>
      </c>
    </row>
    <row r="14" spans="1:49">
      <c r="A14" s="10">
        <v>53192</v>
      </c>
      <c r="B14" s="2">
        <v>5</v>
      </c>
      <c r="C14" s="2">
        <v>100</v>
      </c>
      <c r="D14" s="2">
        <v>3.5</v>
      </c>
      <c r="E14" s="2">
        <v>10</v>
      </c>
      <c r="F14" s="2">
        <v>80</v>
      </c>
      <c r="G14" s="2">
        <v>2</v>
      </c>
      <c r="H14" s="2">
        <v>2</v>
      </c>
      <c r="I14" s="2">
        <v>17</v>
      </c>
      <c r="J14" s="2">
        <v>5</v>
      </c>
      <c r="K14" s="2"/>
      <c r="L14" s="2">
        <v>9.5</v>
      </c>
      <c r="M14" s="2">
        <v>4</v>
      </c>
      <c r="N14" s="2">
        <v>4</v>
      </c>
      <c r="O14" s="2">
        <v>7</v>
      </c>
      <c r="P14" s="2">
        <v>2</v>
      </c>
      <c r="Q14" s="2">
        <v>5</v>
      </c>
      <c r="R14" s="2">
        <v>33</v>
      </c>
      <c r="S14" s="2">
        <v>30</v>
      </c>
      <c r="T14" s="2">
        <v>4</v>
      </c>
      <c r="U14" s="2">
        <v>4</v>
      </c>
      <c r="V14" s="2">
        <v>99</v>
      </c>
      <c r="W14" s="2">
        <v>2</v>
      </c>
      <c r="X14" s="2">
        <v>8</v>
      </c>
      <c r="Y14" s="2">
        <v>4</v>
      </c>
      <c r="Z14" s="2">
        <v>5</v>
      </c>
      <c r="AA14" s="2">
        <v>4</v>
      </c>
      <c r="AB14" s="2">
        <v>9</v>
      </c>
      <c r="AC14" s="2">
        <v>7</v>
      </c>
      <c r="AD14" s="2">
        <v>2</v>
      </c>
      <c r="AE14" s="2">
        <v>4</v>
      </c>
      <c r="AF14" s="2"/>
      <c r="AG14" s="2">
        <v>2</v>
      </c>
      <c r="AH14" s="2">
        <v>2</v>
      </c>
      <c r="AI14" s="2">
        <v>2</v>
      </c>
      <c r="AJ14" s="11">
        <v>80</v>
      </c>
      <c r="AK14" s="2">
        <v>2</v>
      </c>
      <c r="AL14" s="2">
        <v>2</v>
      </c>
      <c r="AM14" s="2">
        <v>11</v>
      </c>
      <c r="AN14" s="2">
        <v>5</v>
      </c>
      <c r="AO14" s="2">
        <v>18</v>
      </c>
      <c r="AP14" s="2"/>
      <c r="AQ14" s="2">
        <v>2</v>
      </c>
      <c r="AR14" s="2">
        <v>1.5</v>
      </c>
      <c r="AS14" s="2"/>
      <c r="AT14" s="2"/>
      <c r="AU14" s="3">
        <f>(C14+E14*10+F14+I14*5+Q14*20+S14/0.35+R14+Z14*20+AJ14+AB14/0.15+AN14*20+AO14*5)/12</f>
        <v>84.476190476190482</v>
      </c>
      <c r="AV14" s="3">
        <f>(B14+D14+G14+H14+J14+L14+M14+N14+O14+P14+T14+U14+W14+Y14+AA14+AC14+AD14+AE14+AF14+AG14+AH14+AI14+AK14+AL14+AQ14+AR14)/AV$1*100</f>
        <v>81.192660550458712</v>
      </c>
      <c r="AW14" s="2">
        <f>(V14*0.15+AU14*0.1+AV14*0.3)/0.55</f>
        <v>86.646213114103006</v>
      </c>
    </row>
    <row r="15" spans="1:49">
      <c r="A15" s="12">
        <v>56133</v>
      </c>
      <c r="B15" s="2">
        <v>5</v>
      </c>
      <c r="C15" s="2">
        <v>100</v>
      </c>
      <c r="D15" s="2">
        <v>10</v>
      </c>
      <c r="E15" s="2">
        <v>10</v>
      </c>
      <c r="F15" s="2">
        <v>80</v>
      </c>
      <c r="G15" s="2">
        <v>2</v>
      </c>
      <c r="H15" s="2">
        <v>2</v>
      </c>
      <c r="I15" s="2">
        <v>20</v>
      </c>
      <c r="J15" s="2">
        <v>5</v>
      </c>
      <c r="K15" s="2"/>
      <c r="L15" s="2">
        <v>10</v>
      </c>
      <c r="M15" s="2">
        <v>4</v>
      </c>
      <c r="N15" s="2">
        <v>4</v>
      </c>
      <c r="O15" s="2">
        <v>10</v>
      </c>
      <c r="P15" s="2">
        <v>2</v>
      </c>
      <c r="Q15" s="2">
        <v>5</v>
      </c>
      <c r="R15" s="2">
        <v>67</v>
      </c>
      <c r="S15" s="2">
        <v>35</v>
      </c>
      <c r="T15" s="2">
        <v>4</v>
      </c>
      <c r="U15" s="2">
        <v>4</v>
      </c>
      <c r="V15" s="2">
        <v>102</v>
      </c>
      <c r="W15" s="2">
        <v>4</v>
      </c>
      <c r="X15" s="2">
        <v>10</v>
      </c>
      <c r="Y15" s="2">
        <v>4</v>
      </c>
      <c r="Z15" s="2">
        <v>5</v>
      </c>
      <c r="AA15" s="2">
        <v>4</v>
      </c>
      <c r="AB15" s="2">
        <v>14</v>
      </c>
      <c r="AC15" s="2">
        <v>10</v>
      </c>
      <c r="AD15" s="2">
        <v>2</v>
      </c>
      <c r="AE15" s="2">
        <v>4</v>
      </c>
      <c r="AF15" s="2">
        <v>4</v>
      </c>
      <c r="AG15" s="2">
        <v>2</v>
      </c>
      <c r="AH15" s="2">
        <v>8</v>
      </c>
      <c r="AI15" s="2">
        <v>2</v>
      </c>
      <c r="AJ15" s="11"/>
      <c r="AK15" s="2">
        <v>2</v>
      </c>
      <c r="AL15" s="2">
        <v>2</v>
      </c>
      <c r="AM15" s="2">
        <v>30</v>
      </c>
      <c r="AN15" s="2">
        <v>5</v>
      </c>
      <c r="AO15" s="2">
        <v>20</v>
      </c>
      <c r="AP15" s="2"/>
      <c r="AQ15" s="2">
        <v>2</v>
      </c>
      <c r="AR15" s="2">
        <v>2</v>
      </c>
      <c r="AS15" s="2"/>
      <c r="AT15" s="2"/>
      <c r="AU15" s="3">
        <f>(C15+E15*10+F15+I15*5+Q15*20+S15/0.35+R15+Z15*20+AJ15+AB15/0.15+AN15*20+AO15*5)/12</f>
        <v>86.694444444444457</v>
      </c>
      <c r="AV15" s="3">
        <f>(B15+D15+G15+H15+J15+L15+M15+N15+O15+P15+T15+U15+W15+Y15+AA15+AC15+AD15+AE15+AF15+AG15+AH15+AI15+AK15+AL15+AQ15+AR15)/AV$1*100</f>
        <v>104.58715596330275</v>
      </c>
      <c r="AW15" s="2">
        <f>(V15*0.15+AU15*0.1+AV15*0.3)/0.55</f>
        <v>100.62834769715504</v>
      </c>
    </row>
    <row r="16" spans="1:49">
      <c r="A16" s="10">
        <v>66091</v>
      </c>
      <c r="B16" s="2">
        <v>5</v>
      </c>
      <c r="C16" s="2">
        <v>80</v>
      </c>
      <c r="D16" s="2">
        <v>4</v>
      </c>
      <c r="E16" s="2">
        <v>10</v>
      </c>
      <c r="F16" s="2">
        <v>100</v>
      </c>
      <c r="G16" s="2">
        <v>2</v>
      </c>
      <c r="H16" s="2">
        <v>2</v>
      </c>
      <c r="I16" s="2">
        <v>18</v>
      </c>
      <c r="J16" s="2">
        <v>5</v>
      </c>
      <c r="K16" s="2"/>
      <c r="L16" s="2">
        <v>9</v>
      </c>
      <c r="M16" s="2">
        <v>4</v>
      </c>
      <c r="N16" s="2">
        <v>4</v>
      </c>
      <c r="O16" s="2"/>
      <c r="P16" s="2">
        <v>2</v>
      </c>
      <c r="Q16" s="2">
        <v>5</v>
      </c>
      <c r="R16" s="2">
        <v>80</v>
      </c>
      <c r="S16" s="2">
        <v>31</v>
      </c>
      <c r="T16" s="2">
        <v>4</v>
      </c>
      <c r="U16" s="2">
        <v>4</v>
      </c>
      <c r="V16" s="2">
        <v>101</v>
      </c>
      <c r="W16" s="2">
        <v>4</v>
      </c>
      <c r="X16" s="2">
        <v>8</v>
      </c>
      <c r="Y16" s="2">
        <v>4</v>
      </c>
      <c r="Z16" s="2">
        <v>5</v>
      </c>
      <c r="AA16" s="2">
        <v>4</v>
      </c>
      <c r="AB16" s="2">
        <v>12</v>
      </c>
      <c r="AC16" s="2">
        <v>10</v>
      </c>
      <c r="AD16" s="2"/>
      <c r="AE16" s="2"/>
      <c r="AF16" s="2">
        <v>4</v>
      </c>
      <c r="AG16" s="2">
        <v>2</v>
      </c>
      <c r="AH16" s="2">
        <v>8</v>
      </c>
      <c r="AI16" s="2">
        <v>2</v>
      </c>
      <c r="AJ16" s="11">
        <v>60</v>
      </c>
      <c r="AK16" s="2">
        <v>2</v>
      </c>
      <c r="AL16" s="2">
        <v>2</v>
      </c>
      <c r="AM16" s="2">
        <v>28.5</v>
      </c>
      <c r="AN16" s="2">
        <v>5</v>
      </c>
      <c r="AO16" s="2">
        <v>17.5</v>
      </c>
      <c r="AP16" s="2"/>
      <c r="AQ16" s="2"/>
      <c r="AR16" s="2"/>
      <c r="AS16" s="2"/>
      <c r="AT16" s="2"/>
      <c r="AU16" s="3">
        <f>(C16+E16*10+F16+I16*5+Q16*20+S16/0.35+R16+Z16*20+AJ16+AB16/0.15+AN16*20+AO16*5)/12</f>
        <v>88.839285714285708</v>
      </c>
      <c r="AV16" s="3">
        <f>(B16+D16+G16+H16+J16+L16+M16+N16+O16+P16+T16+U16+W16+Y16+AA16+AC16+AD16+AE16+AF16+AG16+AH16+AI16+AK16+AL16+AQ16+AR16)/AV$1*100</f>
        <v>79.816513761467888</v>
      </c>
      <c r="AW16" s="2">
        <f>(V16*0.15+AU16*0.1+AV16*0.3)/0.55</f>
        <v>87.234332181579873</v>
      </c>
    </row>
    <row r="17" spans="1:49">
      <c r="A17" s="12">
        <v>67618</v>
      </c>
      <c r="B17" s="2">
        <v>5</v>
      </c>
      <c r="C17" s="2"/>
      <c r="D17" s="2">
        <v>3.5</v>
      </c>
      <c r="E17" s="2">
        <v>10</v>
      </c>
      <c r="F17" s="2">
        <v>80</v>
      </c>
      <c r="G17" s="2">
        <v>2</v>
      </c>
      <c r="H17" s="2">
        <v>2</v>
      </c>
      <c r="I17" s="2">
        <v>13</v>
      </c>
      <c r="J17" s="2"/>
      <c r="K17" s="2"/>
      <c r="L17" s="2">
        <v>8.5</v>
      </c>
      <c r="M17" s="2">
        <v>4</v>
      </c>
      <c r="N17" s="2">
        <v>4</v>
      </c>
      <c r="O17" s="2">
        <v>10</v>
      </c>
      <c r="P17" s="2"/>
      <c r="Q17" s="2">
        <v>5</v>
      </c>
      <c r="R17" s="2">
        <v>100</v>
      </c>
      <c r="S17" s="2">
        <v>30</v>
      </c>
      <c r="T17" s="2">
        <v>4</v>
      </c>
      <c r="U17" s="2">
        <v>4</v>
      </c>
      <c r="V17" s="2">
        <v>91</v>
      </c>
      <c r="W17" s="2">
        <v>4</v>
      </c>
      <c r="X17" s="2">
        <v>10</v>
      </c>
      <c r="Y17" s="2"/>
      <c r="Z17" s="2">
        <v>5</v>
      </c>
      <c r="AA17" s="2">
        <v>4</v>
      </c>
      <c r="AB17" s="2">
        <v>14</v>
      </c>
      <c r="AC17" s="2">
        <v>6.5</v>
      </c>
      <c r="AD17" s="2">
        <v>2</v>
      </c>
      <c r="AE17" s="2">
        <v>4</v>
      </c>
      <c r="AF17" s="2">
        <v>4</v>
      </c>
      <c r="AG17" s="2">
        <v>2</v>
      </c>
      <c r="AH17" s="2">
        <v>6</v>
      </c>
      <c r="AI17" s="2">
        <v>2</v>
      </c>
      <c r="AJ17" s="11"/>
      <c r="AK17" s="2">
        <v>2</v>
      </c>
      <c r="AL17" s="2">
        <v>2</v>
      </c>
      <c r="AM17" s="2"/>
      <c r="AN17" s="2">
        <v>5</v>
      </c>
      <c r="AO17" s="2">
        <v>19</v>
      </c>
      <c r="AP17" s="2"/>
      <c r="AQ17" s="2">
        <v>2</v>
      </c>
      <c r="AR17" s="2">
        <v>2</v>
      </c>
      <c r="AS17" s="2"/>
      <c r="AT17" s="2"/>
      <c r="AU17" s="3">
        <f>(C17+E17*10+F17+I17*5+Q17*20+S17/0.35+R17+Z17*20+AJ17+AB17/0.15+AN17*20+AO17*5)/12</f>
        <v>76.587301587301596</v>
      </c>
      <c r="AV17" s="3">
        <f>(B17+D17+G17+H17+J17+L17+M17+N17+O17+P17+T17+U17+W17+Y17+AA17+AC17+AD17+AE17+AF17+AG17+AH17+AI17+AK17+AL17+AQ17+AR17)/AV$1*100</f>
        <v>82.110091743119256</v>
      </c>
      <c r="AW17" s="2">
        <f>(V17*0.15+AU17*0.1+AV17*0.3)/0.55</f>
        <v>83.530468512119867</v>
      </c>
    </row>
    <row r="18" spans="1:49">
      <c r="A18" s="12">
        <v>79335</v>
      </c>
      <c r="B18" s="2">
        <v>5</v>
      </c>
      <c r="C18" s="2">
        <v>100</v>
      </c>
      <c r="D18" s="2">
        <v>10</v>
      </c>
      <c r="E18" s="2"/>
      <c r="F18" s="2">
        <v>100</v>
      </c>
      <c r="G18" s="2">
        <v>2</v>
      </c>
      <c r="H18" s="2">
        <v>2</v>
      </c>
      <c r="I18" s="2">
        <v>17</v>
      </c>
      <c r="J18" s="2">
        <v>2.5</v>
      </c>
      <c r="K18" s="2"/>
      <c r="L18" s="2">
        <v>9.5</v>
      </c>
      <c r="M18" s="2">
        <v>4</v>
      </c>
      <c r="N18" s="2">
        <v>4</v>
      </c>
      <c r="O18" s="2">
        <v>8</v>
      </c>
      <c r="P18" s="2">
        <v>2</v>
      </c>
      <c r="Q18" s="2">
        <v>5</v>
      </c>
      <c r="R18" s="2">
        <v>83</v>
      </c>
      <c r="S18" s="2">
        <v>25</v>
      </c>
      <c r="T18" s="2">
        <v>4</v>
      </c>
      <c r="U18" s="2">
        <v>4</v>
      </c>
      <c r="V18" s="2">
        <v>101</v>
      </c>
      <c r="W18" s="2">
        <v>4</v>
      </c>
      <c r="X18" s="2">
        <v>8</v>
      </c>
      <c r="Y18" s="2">
        <v>4</v>
      </c>
      <c r="Z18" s="2">
        <v>5</v>
      </c>
      <c r="AA18" s="2">
        <v>4</v>
      </c>
      <c r="AB18" s="2">
        <v>15</v>
      </c>
      <c r="AC18" s="2">
        <v>7</v>
      </c>
      <c r="AD18" s="2">
        <v>2</v>
      </c>
      <c r="AE18" s="2">
        <v>4</v>
      </c>
      <c r="AF18" s="2">
        <v>4</v>
      </c>
      <c r="AG18" s="2"/>
      <c r="AH18" s="2">
        <v>5</v>
      </c>
      <c r="AI18" s="2">
        <v>2</v>
      </c>
      <c r="AJ18" s="11"/>
      <c r="AK18" s="2">
        <v>2</v>
      </c>
      <c r="AL18" s="2">
        <v>2</v>
      </c>
      <c r="AM18" s="2">
        <v>21</v>
      </c>
      <c r="AN18" s="2">
        <v>5</v>
      </c>
      <c r="AO18" s="2">
        <v>18</v>
      </c>
      <c r="AP18" s="2"/>
      <c r="AQ18" s="2">
        <v>2</v>
      </c>
      <c r="AR18" s="2">
        <v>1</v>
      </c>
      <c r="AS18" s="2"/>
      <c r="AT18" s="2"/>
      <c r="AU18" s="3">
        <f>(C18+E18*10+F18+I18*5+Q18*20+S18/0.35+R18+Z18*20+AJ18+AB18/0.15+AN18*20+AO18*5)/12</f>
        <v>77.452380952380949</v>
      </c>
      <c r="AV18" s="3">
        <f>(B18+D18+G18+H18+J18+L18+M18+N18+O18+P18+T18+U18+W18+Y18+AA18+AC18+AD18+AE18+AF18+AG18+AH18+AI18+AK18+AL18+AQ18+AR18)/AV$1*100</f>
        <v>91.743119266055047</v>
      </c>
      <c r="AW18" s="2">
        <f>(V18*0.15+AU18*0.1+AV18*0.3)/0.55</f>
        <v>91.669407045553825</v>
      </c>
    </row>
    <row r="19" spans="1:49">
      <c r="A19" s="10">
        <v>80433</v>
      </c>
      <c r="B19" s="2">
        <v>5</v>
      </c>
      <c r="C19" s="2"/>
      <c r="D19" s="2"/>
      <c r="E19" s="2">
        <v>10</v>
      </c>
      <c r="F19" s="2">
        <v>80</v>
      </c>
      <c r="G19" s="2">
        <v>2</v>
      </c>
      <c r="H19" s="2"/>
      <c r="I19" s="2">
        <v>19.5</v>
      </c>
      <c r="J19" s="2">
        <v>2.5</v>
      </c>
      <c r="K19" s="2"/>
      <c r="L19" s="2">
        <v>8</v>
      </c>
      <c r="M19" s="2">
        <v>4</v>
      </c>
      <c r="N19" s="2">
        <v>4</v>
      </c>
      <c r="O19" s="2">
        <v>10</v>
      </c>
      <c r="P19" s="2">
        <v>2</v>
      </c>
      <c r="Q19" s="2">
        <v>5</v>
      </c>
      <c r="R19" s="2">
        <v>80</v>
      </c>
      <c r="S19" s="2">
        <v>26</v>
      </c>
      <c r="T19" s="2">
        <v>4</v>
      </c>
      <c r="U19" s="2">
        <v>4</v>
      </c>
      <c r="V19" s="2">
        <v>70</v>
      </c>
      <c r="W19" s="2">
        <v>4</v>
      </c>
      <c r="X19" s="2">
        <v>9</v>
      </c>
      <c r="Y19" s="2">
        <v>4</v>
      </c>
      <c r="Z19" s="2">
        <v>5</v>
      </c>
      <c r="AA19" s="2">
        <v>4</v>
      </c>
      <c r="AB19" s="2">
        <v>13</v>
      </c>
      <c r="AC19" s="2">
        <v>7</v>
      </c>
      <c r="AD19" s="2">
        <v>2</v>
      </c>
      <c r="AE19" s="2">
        <v>4</v>
      </c>
      <c r="AF19" s="2">
        <v>4</v>
      </c>
      <c r="AG19" s="2">
        <v>2</v>
      </c>
      <c r="AH19" s="2"/>
      <c r="AI19" s="2">
        <v>2</v>
      </c>
      <c r="AJ19" s="11"/>
      <c r="AK19" s="2">
        <v>2</v>
      </c>
      <c r="AL19" s="2">
        <v>2</v>
      </c>
      <c r="AM19" s="2"/>
      <c r="AN19" s="2">
        <v>5</v>
      </c>
      <c r="AO19" s="2">
        <v>18</v>
      </c>
      <c r="AP19" s="2"/>
      <c r="AQ19" s="2">
        <v>2</v>
      </c>
      <c r="AR19" s="2"/>
      <c r="AS19" s="2"/>
      <c r="AT19" s="2"/>
      <c r="AU19" s="3">
        <f>(C19+E19*10+F19+I19*5+Q19*20+S19/0.35+R19+Z19*20+AJ19+AB19/0.15+AN19*20+AO19*5)/12</f>
        <v>75.704365079365076</v>
      </c>
      <c r="AV19" s="3">
        <f>(B19+D19+G19+H19+J19+L19+M19+N19+O19+P19+T19+U19+W19+Y19+AA19+AC19+AD19+AE19+AF19+AG19+AH19+AI19+AK19+AL19+AQ19+AR19)/AV$1*100</f>
        <v>77.522935779816521</v>
      </c>
      <c r="AW19" s="2">
        <f>(V19*0.15+AU19*0.1+AV19*0.3)/0.55</f>
        <v>75.140576803420828</v>
      </c>
    </row>
    <row r="20" spans="1:49">
      <c r="A20" s="12">
        <v>80526</v>
      </c>
      <c r="B20" s="2">
        <v>5</v>
      </c>
      <c r="C20" s="2">
        <v>100</v>
      </c>
      <c r="D20" s="2">
        <v>8</v>
      </c>
      <c r="E20" s="2">
        <v>10</v>
      </c>
      <c r="F20" s="2">
        <v>60</v>
      </c>
      <c r="G20" s="2"/>
      <c r="H20" s="2">
        <v>2</v>
      </c>
      <c r="I20" s="2">
        <v>14.5</v>
      </c>
      <c r="J20" s="2">
        <v>5</v>
      </c>
      <c r="K20" s="2"/>
      <c r="L20" s="2">
        <v>7</v>
      </c>
      <c r="M20" s="2">
        <v>4</v>
      </c>
      <c r="N20" s="2">
        <v>4</v>
      </c>
      <c r="O20" s="2">
        <v>10</v>
      </c>
      <c r="P20" s="2">
        <v>2</v>
      </c>
      <c r="Q20" s="2">
        <v>5</v>
      </c>
      <c r="R20" s="2">
        <v>80</v>
      </c>
      <c r="S20" s="2">
        <v>28</v>
      </c>
      <c r="T20" s="2">
        <v>4</v>
      </c>
      <c r="U20" s="2">
        <v>4</v>
      </c>
      <c r="V20" s="2">
        <v>81</v>
      </c>
      <c r="W20" s="2">
        <v>4</v>
      </c>
      <c r="X20" s="2">
        <v>9</v>
      </c>
      <c r="Y20" s="2">
        <v>4</v>
      </c>
      <c r="Z20" s="2">
        <v>5</v>
      </c>
      <c r="AA20" s="2">
        <v>4</v>
      </c>
      <c r="AB20" s="2">
        <v>12</v>
      </c>
      <c r="AC20" s="2">
        <v>8.5</v>
      </c>
      <c r="AD20" s="2">
        <v>2</v>
      </c>
      <c r="AE20" s="2">
        <v>4</v>
      </c>
      <c r="AF20" s="2">
        <v>4</v>
      </c>
      <c r="AG20" s="2">
        <v>2</v>
      </c>
      <c r="AH20" s="2">
        <v>8</v>
      </c>
      <c r="AI20" s="2">
        <v>2</v>
      </c>
      <c r="AJ20" s="11">
        <v>60</v>
      </c>
      <c r="AK20" s="2">
        <v>2</v>
      </c>
      <c r="AL20" s="2">
        <v>2</v>
      </c>
      <c r="AM20" s="2">
        <v>28</v>
      </c>
      <c r="AN20" s="2">
        <v>5</v>
      </c>
      <c r="AO20" s="2">
        <v>19</v>
      </c>
      <c r="AP20" s="2"/>
      <c r="AQ20" s="2">
        <v>2</v>
      </c>
      <c r="AR20" s="2">
        <v>2</v>
      </c>
      <c r="AS20" s="2"/>
      <c r="AT20" s="2"/>
      <c r="AU20" s="3">
        <f>(C20+E20*10+F20+I20*5+Q20*20+S20/0.35+R20+Z20*20+AJ20+AB20/0.15+AN20*20+AO20*5)/12</f>
        <v>85.625</v>
      </c>
      <c r="AV20" s="3">
        <f>(B20+D20+G20+H20+J20+L20+M20+N20+O20+P20+T20+U20+W20+Y20+AA20+AC20+AD20+AE20+AF20+AG20+AH20+AI20+AK20+AL20+AQ20+AR20)/AV$1*100</f>
        <v>96.788990825688074</v>
      </c>
      <c r="AW20" s="2">
        <f>(V20*0.15+AU20*0.1+AV20*0.3)/0.55</f>
        <v>90.453085904920755</v>
      </c>
    </row>
    <row r="21" spans="1:49">
      <c r="A21" s="10">
        <v>80962</v>
      </c>
      <c r="B21" s="2">
        <v>5</v>
      </c>
      <c r="C21" s="2">
        <v>100</v>
      </c>
      <c r="D21" s="2">
        <v>5</v>
      </c>
      <c r="E21" s="2">
        <v>10</v>
      </c>
      <c r="F21" s="2">
        <v>80</v>
      </c>
      <c r="G21" s="2">
        <v>2</v>
      </c>
      <c r="H21" s="2">
        <v>2</v>
      </c>
      <c r="I21" s="2">
        <v>18.5</v>
      </c>
      <c r="J21" s="2">
        <v>5</v>
      </c>
      <c r="K21" s="2"/>
      <c r="L21" s="2">
        <v>8.5</v>
      </c>
      <c r="M21" s="2">
        <v>4</v>
      </c>
      <c r="N21" s="2">
        <v>4</v>
      </c>
      <c r="O21" s="2">
        <v>10</v>
      </c>
      <c r="P21" s="2">
        <v>2</v>
      </c>
      <c r="Q21" s="2">
        <v>5</v>
      </c>
      <c r="R21" s="2">
        <v>40</v>
      </c>
      <c r="S21" s="2">
        <v>26</v>
      </c>
      <c r="T21" s="2">
        <v>4</v>
      </c>
      <c r="U21" s="2">
        <v>4</v>
      </c>
      <c r="V21" s="2">
        <v>86</v>
      </c>
      <c r="W21" s="2">
        <v>4</v>
      </c>
      <c r="X21" s="2">
        <v>8</v>
      </c>
      <c r="Y21" s="2">
        <v>4</v>
      </c>
      <c r="Z21" s="2">
        <v>5</v>
      </c>
      <c r="AA21" s="2">
        <v>4</v>
      </c>
      <c r="AB21" s="2">
        <v>13</v>
      </c>
      <c r="AC21" s="2"/>
      <c r="AD21" s="2">
        <v>2</v>
      </c>
      <c r="AE21" s="2"/>
      <c r="AF21" s="2">
        <v>4</v>
      </c>
      <c r="AG21" s="2">
        <v>2</v>
      </c>
      <c r="AH21" s="2">
        <v>8</v>
      </c>
      <c r="AI21" s="2">
        <v>2</v>
      </c>
      <c r="AJ21" s="11">
        <v>100</v>
      </c>
      <c r="AK21" s="2">
        <v>2</v>
      </c>
      <c r="AL21" s="2">
        <v>2</v>
      </c>
      <c r="AM21" s="2">
        <v>22</v>
      </c>
      <c r="AN21" s="2">
        <v>5</v>
      </c>
      <c r="AO21" s="2">
        <v>17.5</v>
      </c>
      <c r="AP21" s="2"/>
      <c r="AQ21" s="2">
        <v>2</v>
      </c>
      <c r="AR21" s="2">
        <v>2</v>
      </c>
      <c r="AS21" s="2"/>
      <c r="AT21" s="2"/>
      <c r="AU21" s="3">
        <f>(C21+E21*10+F21+I21*5+Q21*20+S21/0.35+R21+Z21*20+AJ21+AB21/0.15+AN21*20+AO21*5)/12</f>
        <v>88.412698412698418</v>
      </c>
      <c r="AV21" s="3">
        <f>(B21+D21+G21+H21+J21+L21+M21+N21+O21+P21+T21+U21+W21+Y21+AA21+AC21+AD21+AE21+AF21+AG21+AH21+AI21+AK21+AL21+AQ21+AR21)/AV$1*100</f>
        <v>85.77981651376146</v>
      </c>
      <c r="AW21" s="2">
        <f>(V21*0.15+AU21*0.1+AV21*0.3)/0.55</f>
        <v>86.31857235526958</v>
      </c>
    </row>
    <row r="22" spans="1:49">
      <c r="A22" s="10">
        <v>81050</v>
      </c>
      <c r="B22" s="2">
        <v>5</v>
      </c>
      <c r="C22" s="2">
        <v>100</v>
      </c>
      <c r="D22" s="2">
        <v>8.5</v>
      </c>
      <c r="E22" s="2">
        <v>10</v>
      </c>
      <c r="F22" s="2">
        <v>80</v>
      </c>
      <c r="G22" s="2">
        <v>2</v>
      </c>
      <c r="H22" s="2">
        <v>2</v>
      </c>
      <c r="I22" s="2">
        <v>17</v>
      </c>
      <c r="J22" s="2">
        <v>5</v>
      </c>
      <c r="K22" s="2"/>
      <c r="L22" s="2">
        <v>8.5</v>
      </c>
      <c r="M22" s="2">
        <v>4</v>
      </c>
      <c r="N22" s="2">
        <v>4</v>
      </c>
      <c r="O22" s="2">
        <v>10</v>
      </c>
      <c r="P22" s="2">
        <v>2</v>
      </c>
      <c r="Q22" s="2">
        <v>5</v>
      </c>
      <c r="R22" s="2">
        <v>80</v>
      </c>
      <c r="S22" s="2">
        <v>32</v>
      </c>
      <c r="T22" s="2">
        <v>4</v>
      </c>
      <c r="U22" s="2">
        <v>4</v>
      </c>
      <c r="V22" s="2">
        <v>101</v>
      </c>
      <c r="W22" s="2">
        <v>4</v>
      </c>
      <c r="X22" s="2">
        <v>8</v>
      </c>
      <c r="Y22" s="2">
        <v>4</v>
      </c>
      <c r="Z22" s="2">
        <v>5</v>
      </c>
      <c r="AA22" s="2">
        <v>4</v>
      </c>
      <c r="AB22" s="2">
        <v>14</v>
      </c>
      <c r="AC22" s="2">
        <v>10</v>
      </c>
      <c r="AD22" s="2">
        <v>2</v>
      </c>
      <c r="AE22" s="2">
        <v>4</v>
      </c>
      <c r="AF22" s="2">
        <v>4</v>
      </c>
      <c r="AG22" s="2">
        <v>2</v>
      </c>
      <c r="AH22" s="2">
        <v>6</v>
      </c>
      <c r="AI22" s="2">
        <v>2</v>
      </c>
      <c r="AJ22" s="11">
        <v>100</v>
      </c>
      <c r="AK22" s="2">
        <v>2</v>
      </c>
      <c r="AL22" s="2">
        <v>2</v>
      </c>
      <c r="AM22" s="2">
        <v>19.5</v>
      </c>
      <c r="AN22" s="2">
        <v>5</v>
      </c>
      <c r="AO22" s="2">
        <v>19</v>
      </c>
      <c r="AP22" s="2"/>
      <c r="AQ22" s="2">
        <v>2</v>
      </c>
      <c r="AR22" s="2">
        <v>2</v>
      </c>
      <c r="AS22" s="2"/>
      <c r="AT22" s="2"/>
      <c r="AU22" s="3">
        <f>(C22+E22*10+F22+I22*5+Q22*20+S22/0.35+R22+Z22*20+AJ22+AB22/0.15+AN22*20+AO22*5)/12</f>
        <v>93.730158730158735</v>
      </c>
      <c r="AV22" s="3">
        <f>(B22+D22+G22+H22+J22+L22+M22+N22+O22+P22+T22+U22+W22+Y22+AA22+AC22+AD22+AE22+AF22+AG22+AH22+AI22+AK22+AL22+AQ22+AR22)/AV$1*100</f>
        <v>100</v>
      </c>
      <c r="AW22" s="2">
        <f>(V22*0.15+AU22*0.1+AV22*0.3)/0.55</f>
        <v>99.132756132756128</v>
      </c>
    </row>
    <row r="23" spans="1:49">
      <c r="A23" s="10">
        <v>87000</v>
      </c>
      <c r="B23" s="2">
        <v>5</v>
      </c>
      <c r="C23" s="2">
        <v>100</v>
      </c>
      <c r="D23" s="2">
        <v>8</v>
      </c>
      <c r="E23" s="2">
        <v>10</v>
      </c>
      <c r="F23" s="2">
        <v>60</v>
      </c>
      <c r="G23" s="2">
        <v>2</v>
      </c>
      <c r="H23" s="2">
        <v>2</v>
      </c>
      <c r="I23" s="2">
        <v>20</v>
      </c>
      <c r="J23" s="2">
        <v>5</v>
      </c>
      <c r="K23" s="2"/>
      <c r="L23" s="2"/>
      <c r="M23" s="2">
        <v>2.5</v>
      </c>
      <c r="N23" s="2">
        <v>4</v>
      </c>
      <c r="O23" s="2">
        <v>10</v>
      </c>
      <c r="P23" s="2">
        <v>2</v>
      </c>
      <c r="Q23" s="2">
        <v>5</v>
      </c>
      <c r="R23" s="2">
        <v>80</v>
      </c>
      <c r="S23" s="2">
        <v>30</v>
      </c>
      <c r="T23" s="2">
        <v>4</v>
      </c>
      <c r="U23" s="2">
        <v>4</v>
      </c>
      <c r="V23" s="2">
        <v>98</v>
      </c>
      <c r="W23" s="2"/>
      <c r="X23" s="2"/>
      <c r="Y23" s="2"/>
      <c r="Z23" s="2">
        <v>5</v>
      </c>
      <c r="AA23" s="2">
        <v>4</v>
      </c>
      <c r="AB23" s="2">
        <v>12</v>
      </c>
      <c r="AC23" s="2">
        <v>7</v>
      </c>
      <c r="AD23" s="2"/>
      <c r="AE23" s="2"/>
      <c r="AF23" s="2">
        <v>4</v>
      </c>
      <c r="AG23" s="2"/>
      <c r="AH23" s="2">
        <v>6</v>
      </c>
      <c r="AI23" s="2">
        <v>2</v>
      </c>
      <c r="AJ23" s="11">
        <v>60</v>
      </c>
      <c r="AK23" s="2">
        <v>2</v>
      </c>
      <c r="AL23" s="2">
        <v>2</v>
      </c>
      <c r="AM23" s="2">
        <v>24</v>
      </c>
      <c r="AN23" s="2">
        <v>5</v>
      </c>
      <c r="AO23" s="2">
        <v>20</v>
      </c>
      <c r="AP23" s="2"/>
      <c r="AQ23" s="2">
        <v>2</v>
      </c>
      <c r="AR23" s="2">
        <v>2</v>
      </c>
      <c r="AS23" s="2"/>
      <c r="AT23" s="2"/>
      <c r="AU23" s="3">
        <f>(C23+E23*10+F23+I23*5+Q23*20+S23/0.35+R23+Z23*20+AJ23+AB23/0.15+AN23*20+AO23*5)/12</f>
        <v>88.80952380952381</v>
      </c>
      <c r="AV23" s="3">
        <f>(B23+D23+G23+H23+J23+L23+M23+N23+O23+P23+T23+U23+W23+Y23+AA23+AC23+AD23+AE23+AF23+AG23+AH23+AI23+AK23+AL23+AQ23+AR23)/AV$1*100</f>
        <v>72.935779816513758</v>
      </c>
      <c r="AW23" s="2">
        <f>(V23*0.15+AU23*0.1+AV23*0.3)/0.55</f>
        <v>82.657611501648205</v>
      </c>
    </row>
    <row r="24" spans="1:49">
      <c r="A24" s="10">
        <v>87229</v>
      </c>
      <c r="B24" s="2">
        <v>5</v>
      </c>
      <c r="C24" s="2">
        <v>100</v>
      </c>
      <c r="D24" s="2"/>
      <c r="E24" s="2">
        <v>10</v>
      </c>
      <c r="F24" s="2">
        <v>60</v>
      </c>
      <c r="G24" s="2">
        <v>2</v>
      </c>
      <c r="H24" s="2">
        <v>2</v>
      </c>
      <c r="I24" s="2">
        <v>17.75</v>
      </c>
      <c r="J24" s="2">
        <v>5</v>
      </c>
      <c r="K24" s="2"/>
      <c r="L24" s="2"/>
      <c r="M24" s="2">
        <v>4</v>
      </c>
      <c r="N24" s="2"/>
      <c r="O24" s="2"/>
      <c r="P24" s="2">
        <v>2</v>
      </c>
      <c r="Q24" s="2">
        <v>5</v>
      </c>
      <c r="R24" s="2">
        <v>60</v>
      </c>
      <c r="S24" s="2">
        <v>24</v>
      </c>
      <c r="T24" s="2">
        <v>4</v>
      </c>
      <c r="U24" s="2">
        <v>4</v>
      </c>
      <c r="V24" s="2">
        <v>86</v>
      </c>
      <c r="W24" s="2">
        <v>4</v>
      </c>
      <c r="X24" s="2">
        <v>6</v>
      </c>
      <c r="Y24" s="2">
        <v>4</v>
      </c>
      <c r="Z24" s="2">
        <v>5</v>
      </c>
      <c r="AA24" s="2">
        <v>4</v>
      </c>
      <c r="AB24" s="2">
        <v>10</v>
      </c>
      <c r="AC24" s="2">
        <v>7</v>
      </c>
      <c r="AD24" s="2">
        <v>2</v>
      </c>
      <c r="AE24" s="2"/>
      <c r="AF24" s="2"/>
      <c r="AG24" s="2">
        <v>2</v>
      </c>
      <c r="AH24" s="2">
        <v>8</v>
      </c>
      <c r="AI24" s="2">
        <v>2</v>
      </c>
      <c r="AJ24" s="11">
        <v>50</v>
      </c>
      <c r="AK24" s="2">
        <v>2</v>
      </c>
      <c r="AL24" s="2">
        <v>2</v>
      </c>
      <c r="AM24" s="2">
        <v>18</v>
      </c>
      <c r="AN24" s="2">
        <v>5</v>
      </c>
      <c r="AO24" s="2">
        <v>19</v>
      </c>
      <c r="AP24" s="2"/>
      <c r="AQ24" s="2">
        <v>2</v>
      </c>
      <c r="AR24" s="2">
        <v>2</v>
      </c>
      <c r="AS24" s="2"/>
      <c r="AT24" s="2"/>
      <c r="AU24" s="3">
        <f>(C24+E24*10+F24+I24*5+Q24*20+S24/0.35+R24+Z24*20+AJ24+AB24/0.15+AN24*20+AO24*5)/12</f>
        <v>82.415674603174594</v>
      </c>
      <c r="AV24" s="3">
        <f>(B24+D24+G24+H24+J24+L24+M24+N24+O24+P24+T24+U24+W24+Y24+AA24+AC24+AD24+AE24+AF24+AG24+AH24+AI24+AK24+AL24+AQ24+AR24)/AV$1*100</f>
        <v>63.302752293577981</v>
      </c>
      <c r="AW24" s="2">
        <f>(V24*0.15+AU24*0.1+AV24*0.3)/0.55</f>
        <v>72.967987542528817</v>
      </c>
    </row>
    <row r="25" spans="1:49">
      <c r="A25" s="10">
        <v>89920</v>
      </c>
      <c r="B25" s="2">
        <v>5</v>
      </c>
      <c r="C25" s="2">
        <v>100</v>
      </c>
      <c r="D25" s="2">
        <v>7</v>
      </c>
      <c r="E25" s="2">
        <v>10</v>
      </c>
      <c r="F25" s="2">
        <v>80</v>
      </c>
      <c r="G25" s="2">
        <v>2</v>
      </c>
      <c r="H25" s="2">
        <v>2</v>
      </c>
      <c r="I25" s="2">
        <v>14</v>
      </c>
      <c r="J25" s="2">
        <v>5</v>
      </c>
      <c r="K25" s="2"/>
      <c r="L25" s="2">
        <v>6</v>
      </c>
      <c r="M25" s="2">
        <v>4</v>
      </c>
      <c r="N25" s="2">
        <v>4</v>
      </c>
      <c r="O25" s="2">
        <v>10</v>
      </c>
      <c r="P25" s="2">
        <v>2</v>
      </c>
      <c r="Q25" s="2">
        <v>5</v>
      </c>
      <c r="R25" s="2">
        <v>80</v>
      </c>
      <c r="S25" s="2">
        <v>25</v>
      </c>
      <c r="T25" s="2">
        <v>4</v>
      </c>
      <c r="U25" s="2">
        <v>4</v>
      </c>
      <c r="V25" s="2">
        <v>92</v>
      </c>
      <c r="W25" s="2">
        <v>4</v>
      </c>
      <c r="X25" s="2">
        <v>8</v>
      </c>
      <c r="Y25" s="2">
        <v>4</v>
      </c>
      <c r="Z25" s="2">
        <v>5</v>
      </c>
      <c r="AA25" s="2">
        <v>4</v>
      </c>
      <c r="AB25" s="2">
        <v>12</v>
      </c>
      <c r="AC25" s="2">
        <v>10</v>
      </c>
      <c r="AD25" s="2">
        <v>2</v>
      </c>
      <c r="AE25" s="2">
        <v>4</v>
      </c>
      <c r="AF25" s="2">
        <v>4</v>
      </c>
      <c r="AG25" s="2"/>
      <c r="AH25" s="2">
        <v>7</v>
      </c>
      <c r="AI25" s="2">
        <v>2</v>
      </c>
      <c r="AJ25" s="11">
        <v>60</v>
      </c>
      <c r="AK25" s="2">
        <v>2</v>
      </c>
      <c r="AL25" s="2">
        <v>2</v>
      </c>
      <c r="AM25" s="2">
        <v>15</v>
      </c>
      <c r="AN25" s="2">
        <v>5</v>
      </c>
      <c r="AO25" s="2">
        <v>20</v>
      </c>
      <c r="AP25" s="2"/>
      <c r="AQ25" s="2">
        <v>2</v>
      </c>
      <c r="AR25" s="2">
        <v>2</v>
      </c>
      <c r="AS25" s="2"/>
      <c r="AT25" s="2"/>
      <c r="AU25" s="3">
        <f>(C25+E25*10+F25+I25*5+Q25*20+S25/0.35+R25+Z25*20+AJ25+AB25/0.15+AN25*20+AO25*5)/12</f>
        <v>86.785714285714292</v>
      </c>
      <c r="AV25" s="3">
        <f>(B25+D25+G25+H25+J25+L25+M25+N25+O25+P25+T25+U25+W25+Y25+AA25+AC25+AD25+AE25+AF25+AG25+AH25+AI25+AK25+AL25+AQ25+AR25)/AV$1*100</f>
        <v>95.412844036697251</v>
      </c>
      <c r="AW25" s="2">
        <f>(V25*0.15+AU25*0.1+AV25*0.3)/0.55</f>
        <v>92.913499344691999</v>
      </c>
    </row>
    <row r="26" spans="1:49">
      <c r="A26" s="12">
        <v>90192</v>
      </c>
      <c r="B26" s="2">
        <v>5</v>
      </c>
      <c r="C26" s="2">
        <v>100</v>
      </c>
      <c r="D26" s="2">
        <v>8.5</v>
      </c>
      <c r="E26" s="2">
        <v>10</v>
      </c>
      <c r="F26" s="2">
        <v>80</v>
      </c>
      <c r="G26" s="2">
        <v>2</v>
      </c>
      <c r="H26" s="2">
        <v>2</v>
      </c>
      <c r="I26" s="2">
        <v>18</v>
      </c>
      <c r="J26" s="2">
        <v>5</v>
      </c>
      <c r="K26" s="2"/>
      <c r="L26" s="2">
        <v>10</v>
      </c>
      <c r="M26" s="2">
        <v>4</v>
      </c>
      <c r="N26" s="2">
        <v>4</v>
      </c>
      <c r="O26" s="2">
        <v>10</v>
      </c>
      <c r="P26" s="2">
        <v>2</v>
      </c>
      <c r="Q26" s="2">
        <v>5</v>
      </c>
      <c r="R26" s="2">
        <v>100</v>
      </c>
      <c r="S26" s="2">
        <v>31</v>
      </c>
      <c r="T26" s="2">
        <v>4</v>
      </c>
      <c r="U26" s="2">
        <v>4</v>
      </c>
      <c r="V26" s="2">
        <v>97</v>
      </c>
      <c r="W26" s="2">
        <v>4</v>
      </c>
      <c r="X26" s="2">
        <v>7</v>
      </c>
      <c r="Y26" s="2">
        <v>4</v>
      </c>
      <c r="Z26" s="2">
        <v>5</v>
      </c>
      <c r="AA26" s="2">
        <v>4</v>
      </c>
      <c r="AB26" s="2">
        <v>14</v>
      </c>
      <c r="AC26" s="2">
        <v>3</v>
      </c>
      <c r="AD26" s="2">
        <v>2</v>
      </c>
      <c r="AE26" s="2">
        <v>4</v>
      </c>
      <c r="AF26" s="2">
        <v>4</v>
      </c>
      <c r="AG26" s="2"/>
      <c r="AH26" s="2">
        <v>6</v>
      </c>
      <c r="AI26" s="2"/>
      <c r="AJ26" s="11">
        <v>80</v>
      </c>
      <c r="AK26" s="2">
        <v>2</v>
      </c>
      <c r="AL26" s="2">
        <v>2</v>
      </c>
      <c r="AM26" s="2">
        <v>28</v>
      </c>
      <c r="AN26" s="2">
        <v>5</v>
      </c>
      <c r="AO26" s="2">
        <v>17.5</v>
      </c>
      <c r="AP26" s="2"/>
      <c r="AQ26" s="2">
        <v>2</v>
      </c>
      <c r="AR26" s="2">
        <v>1.5</v>
      </c>
      <c r="AS26" s="2"/>
      <c r="AT26" s="2"/>
      <c r="AU26" s="3">
        <f>(C26+E26*10+F26+I26*5+Q26*20+S26/0.35+R26+Z26*20+AJ26+AB26/0.15+AN26*20+AO26*5)/12</f>
        <v>93.283730158730165</v>
      </c>
      <c r="AV26" s="3">
        <f>(B26+D26+G26+H26+J26+L26+M26+N26+O26+P26+T26+U26+W26+Y26+AA26+AC26+AD26+AE26+AF26+AG26+AH26+AI26+AK26+AL26+AQ26+AR26)/AV$1*100</f>
        <v>90.825688073394488</v>
      </c>
      <c r="AW26" s="2">
        <f>(V26*0.15+AU26*0.1+AV26*0.3)/0.55</f>
        <v>92.956508068893385</v>
      </c>
    </row>
    <row r="27" spans="1:49">
      <c r="A27" s="12">
        <v>93113</v>
      </c>
      <c r="B27" s="2">
        <v>5</v>
      </c>
      <c r="C27" s="2">
        <v>100</v>
      </c>
      <c r="D27" s="2">
        <v>9.5</v>
      </c>
      <c r="E27" s="2">
        <v>10</v>
      </c>
      <c r="F27" s="2">
        <v>60</v>
      </c>
      <c r="G27" s="2">
        <v>2</v>
      </c>
      <c r="H27" s="2">
        <v>2</v>
      </c>
      <c r="I27" s="2">
        <v>18</v>
      </c>
      <c r="J27" s="2">
        <v>5</v>
      </c>
      <c r="K27" s="2"/>
      <c r="L27" s="2">
        <v>10</v>
      </c>
      <c r="M27" s="2">
        <v>4</v>
      </c>
      <c r="N27" s="2">
        <v>4</v>
      </c>
      <c r="O27" s="2">
        <v>10</v>
      </c>
      <c r="P27" s="2">
        <v>2</v>
      </c>
      <c r="Q27" s="2">
        <v>5</v>
      </c>
      <c r="R27" s="2">
        <v>100</v>
      </c>
      <c r="S27" s="2">
        <v>33</v>
      </c>
      <c r="T27" s="2">
        <v>4</v>
      </c>
      <c r="U27" s="2">
        <v>4</v>
      </c>
      <c r="V27" s="2">
        <v>96</v>
      </c>
      <c r="W27" s="2">
        <v>4</v>
      </c>
      <c r="X27" s="2">
        <v>9</v>
      </c>
      <c r="Y27" s="2">
        <v>4</v>
      </c>
      <c r="Z27" s="2">
        <v>5</v>
      </c>
      <c r="AA27" s="2">
        <v>4</v>
      </c>
      <c r="AB27" s="2">
        <v>12.5</v>
      </c>
      <c r="AC27" s="2">
        <v>7</v>
      </c>
      <c r="AD27" s="2">
        <v>2</v>
      </c>
      <c r="AE27" s="2">
        <v>4</v>
      </c>
      <c r="AF27" s="2">
        <v>4</v>
      </c>
      <c r="AG27" s="2">
        <v>2</v>
      </c>
      <c r="AH27" s="2">
        <v>8</v>
      </c>
      <c r="AI27" s="2">
        <v>2</v>
      </c>
      <c r="AJ27" s="11">
        <v>60</v>
      </c>
      <c r="AK27" s="2">
        <v>2</v>
      </c>
      <c r="AL27" s="2">
        <v>2</v>
      </c>
      <c r="AM27" s="2">
        <v>30</v>
      </c>
      <c r="AN27" s="2">
        <v>5</v>
      </c>
      <c r="AO27" s="2">
        <v>20</v>
      </c>
      <c r="AP27" s="2"/>
      <c r="AQ27" s="2">
        <v>2</v>
      </c>
      <c r="AR27" s="2"/>
      <c r="AS27" s="2"/>
      <c r="AT27" s="2"/>
      <c r="AU27" s="3">
        <f>(C27+E27*10+F27+I27*5+Q27*20+S27/0.35+R27+Z27*20+AJ27+AB27/0.15+AN27*20+AO27*5)/12</f>
        <v>90.634920634920647</v>
      </c>
      <c r="AV27" s="3">
        <f>(B27+D27+G27+H27+J27+L27+M27+N27+O27+P27+T27+U27+W27+Y27+AA27+AC27+AD27+AE27+AF27+AG27+AH27+AI27+AK27+AL27+AQ27+AR27)/AV$1*100</f>
        <v>99.541284403669721</v>
      </c>
      <c r="AW27" s="2">
        <f>(V27*0.15+AU27*0.1+AV27*0.3)/0.55</f>
        <v>96.956140699259947</v>
      </c>
    </row>
    <row r="28" spans="1:49">
      <c r="A28" s="12">
        <v>96321</v>
      </c>
      <c r="B28" s="2">
        <v>5</v>
      </c>
      <c r="C28" s="2">
        <v>80</v>
      </c>
      <c r="D28" s="2"/>
      <c r="E28" s="2">
        <v>10</v>
      </c>
      <c r="F28" s="2">
        <v>100</v>
      </c>
      <c r="G28" s="2">
        <v>2</v>
      </c>
      <c r="H28" s="2">
        <v>2</v>
      </c>
      <c r="I28" s="2">
        <v>20</v>
      </c>
      <c r="J28" s="2">
        <v>5</v>
      </c>
      <c r="K28" s="2"/>
      <c r="L28" s="2">
        <v>8</v>
      </c>
      <c r="M28" s="2">
        <v>4</v>
      </c>
      <c r="N28" s="2">
        <v>4</v>
      </c>
      <c r="O28" s="2">
        <v>10</v>
      </c>
      <c r="P28" s="2">
        <v>2</v>
      </c>
      <c r="Q28" s="2">
        <v>5</v>
      </c>
      <c r="R28" s="2">
        <v>80</v>
      </c>
      <c r="S28" s="2"/>
      <c r="T28" s="2">
        <v>2.5</v>
      </c>
      <c r="U28" s="2">
        <v>3.5</v>
      </c>
      <c r="V28" s="2">
        <v>97</v>
      </c>
      <c r="W28" s="2">
        <v>3</v>
      </c>
      <c r="X28" s="2">
        <v>9</v>
      </c>
      <c r="Y28" s="2">
        <v>4</v>
      </c>
      <c r="Z28" s="2">
        <v>5</v>
      </c>
      <c r="AA28" s="2">
        <v>4</v>
      </c>
      <c r="AB28" s="2">
        <v>11</v>
      </c>
      <c r="AC28" s="2">
        <v>10</v>
      </c>
      <c r="AD28" s="2">
        <v>2</v>
      </c>
      <c r="AE28" s="2">
        <v>4</v>
      </c>
      <c r="AF28" s="2">
        <v>4</v>
      </c>
      <c r="AG28" s="2">
        <v>2</v>
      </c>
      <c r="AH28" s="2">
        <v>8</v>
      </c>
      <c r="AI28" s="2">
        <v>2</v>
      </c>
      <c r="AJ28" s="11"/>
      <c r="AK28" s="2">
        <v>2</v>
      </c>
      <c r="AL28" s="2">
        <v>2</v>
      </c>
      <c r="AM28" s="2">
        <v>27</v>
      </c>
      <c r="AN28" s="2">
        <v>5</v>
      </c>
      <c r="AO28" s="2">
        <v>16</v>
      </c>
      <c r="AP28" s="2"/>
      <c r="AQ28" s="2">
        <v>2</v>
      </c>
      <c r="AR28" s="2">
        <v>2</v>
      </c>
      <c r="AS28" s="2"/>
      <c r="AT28" s="2"/>
      <c r="AU28" s="3">
        <f>(C28+E28*10+F28+I28*5+Q28*20+S28/0.35+R28+Z28*20+AJ28+AB28/0.15+AN28*20+AO28*5)/12</f>
        <v>76.111111111111114</v>
      </c>
      <c r="AV28" s="3">
        <f>(B28+D28+G28+H28+J28+L28+M28+N28+O28+P28+T28+U28+W28+Y28+AA28+AC28+AD28+AE28+AF28+AG28+AH28+AI28+AK28+AL28+AQ28+AR28)/AV$1*100</f>
        <v>90.825688073394488</v>
      </c>
      <c r="AW28" s="2">
        <f>(V28*0.15+AU28*0.1+AV28*0.3)/0.55</f>
        <v>89.834213696599008</v>
      </c>
    </row>
    <row r="29" spans="1:49">
      <c r="A29" s="10">
        <v>212628</v>
      </c>
      <c r="B29" s="2">
        <v>5</v>
      </c>
      <c r="C29" s="2">
        <v>80</v>
      </c>
      <c r="D29" s="2">
        <v>9.5</v>
      </c>
      <c r="E29" s="2">
        <v>10</v>
      </c>
      <c r="F29" s="2">
        <v>80</v>
      </c>
      <c r="G29" s="2">
        <v>2</v>
      </c>
      <c r="H29" s="2"/>
      <c r="I29" s="2">
        <v>16</v>
      </c>
      <c r="J29" s="2"/>
      <c r="K29" s="2"/>
      <c r="L29" s="2">
        <v>10</v>
      </c>
      <c r="M29" s="2">
        <v>3</v>
      </c>
      <c r="N29" s="2">
        <v>4</v>
      </c>
      <c r="O29" s="2">
        <v>10</v>
      </c>
      <c r="P29" s="2">
        <v>2</v>
      </c>
      <c r="Q29" s="2">
        <v>5</v>
      </c>
      <c r="R29" s="2">
        <v>50</v>
      </c>
      <c r="S29" s="2"/>
      <c r="T29" s="2">
        <v>2</v>
      </c>
      <c r="U29" s="2">
        <v>4</v>
      </c>
      <c r="V29" s="2">
        <v>100</v>
      </c>
      <c r="W29" s="2"/>
      <c r="X29" s="2"/>
      <c r="Y29" s="2">
        <v>4</v>
      </c>
      <c r="Z29" s="2">
        <v>5</v>
      </c>
      <c r="AA29" s="2">
        <v>4</v>
      </c>
      <c r="AB29" s="2">
        <v>11</v>
      </c>
      <c r="AC29" s="2">
        <v>6</v>
      </c>
      <c r="AD29" s="2">
        <v>2</v>
      </c>
      <c r="AE29" s="2">
        <v>4</v>
      </c>
      <c r="AF29" s="2">
        <v>4</v>
      </c>
      <c r="AG29" s="2"/>
      <c r="AH29" s="2"/>
      <c r="AI29" s="2">
        <v>2</v>
      </c>
      <c r="AJ29" s="11"/>
      <c r="AK29" s="2">
        <v>2</v>
      </c>
      <c r="AL29" s="2">
        <v>2</v>
      </c>
      <c r="AM29" s="2">
        <v>24</v>
      </c>
      <c r="AN29" s="2">
        <v>5</v>
      </c>
      <c r="AO29" s="2">
        <v>15.5</v>
      </c>
      <c r="AP29" s="2"/>
      <c r="AQ29" s="2"/>
      <c r="AR29" s="2"/>
      <c r="AS29" s="2"/>
      <c r="AT29" s="2"/>
      <c r="AU29" s="3">
        <f>(C29+E29*10+F29+I29*5+Q29*20+S29/0.35+R29+Z29*20+AJ29+AB29/0.15+AN29*20+AO29*5)/12</f>
        <v>70.069444444444443</v>
      </c>
      <c r="AV29" s="3">
        <f>(B29+D29+G29+H29+J29+L29+M29+N29+O29+P29+T29+U29+W29+Y29+AA29+AC29+AD29+AE29+AF29+AG29+AH29+AI29+AK29+AL29+AQ29+AR29)/AV$1*100</f>
        <v>74.77064220183486</v>
      </c>
      <c r="AW29" s="2">
        <f>(V29*0.15+AU29*0.1+AV29*0.3)/0.55</f>
        <v>80.796612918172542</v>
      </c>
    </row>
    <row r="30" spans="1:49">
      <c r="A30" s="12"/>
      <c r="B30" s="2">
        <v>5</v>
      </c>
      <c r="C30" s="2"/>
      <c r="D30" s="2">
        <v>10</v>
      </c>
      <c r="E30" s="2">
        <v>10</v>
      </c>
      <c r="F30" s="2">
        <v>80</v>
      </c>
      <c r="G30" s="2">
        <v>2</v>
      </c>
      <c r="H30" s="2">
        <v>2</v>
      </c>
      <c r="I30" s="2">
        <v>20</v>
      </c>
      <c r="J30" s="2">
        <v>5</v>
      </c>
      <c r="K30" s="2"/>
      <c r="L30" s="2">
        <v>10</v>
      </c>
      <c r="M30" s="2">
        <v>4</v>
      </c>
      <c r="N30" s="2">
        <v>4</v>
      </c>
      <c r="O30" s="2">
        <v>10</v>
      </c>
      <c r="P30" s="2">
        <v>2</v>
      </c>
      <c r="Q30" s="2">
        <v>5</v>
      </c>
      <c r="R30" s="2">
        <v>80</v>
      </c>
      <c r="S30" s="2">
        <v>31</v>
      </c>
      <c r="T30" s="2">
        <v>4</v>
      </c>
      <c r="U30" s="2">
        <v>4</v>
      </c>
      <c r="V30" s="2">
        <v>102</v>
      </c>
      <c r="W30" s="2">
        <v>4</v>
      </c>
      <c r="X30" s="2">
        <v>9</v>
      </c>
      <c r="Y30" s="2">
        <v>4</v>
      </c>
      <c r="Z30" s="2">
        <v>5</v>
      </c>
      <c r="AA30" s="2">
        <v>4</v>
      </c>
      <c r="AB30" s="2">
        <v>15</v>
      </c>
      <c r="AC30" s="2">
        <v>10</v>
      </c>
      <c r="AD30" s="2">
        <v>2</v>
      </c>
      <c r="AE30" s="2">
        <v>4</v>
      </c>
      <c r="AF30" s="2">
        <v>4</v>
      </c>
      <c r="AG30" s="2">
        <v>2</v>
      </c>
      <c r="AH30" s="2">
        <v>8</v>
      </c>
      <c r="AI30" s="2">
        <v>2</v>
      </c>
      <c r="AJ30" s="11">
        <v>80</v>
      </c>
      <c r="AK30" s="2">
        <v>2</v>
      </c>
      <c r="AL30" s="2">
        <v>2</v>
      </c>
      <c r="AM30" s="2">
        <v>28</v>
      </c>
      <c r="AN30" s="2">
        <v>5</v>
      </c>
      <c r="AO30" s="2">
        <v>20</v>
      </c>
      <c r="AP30" s="2"/>
      <c r="AQ30" s="2">
        <v>2</v>
      </c>
      <c r="AR30" s="2">
        <v>2</v>
      </c>
      <c r="AS30" s="2"/>
      <c r="AT30" s="2"/>
      <c r="AU30" s="3">
        <f>(C30+E30*10+F30+I30*5+Q30*20+S30/0.35+R30+Z30*20+AJ30+AB30/0.15+AN30*20+AO30*5)/12</f>
        <v>85.714285714285708</v>
      </c>
      <c r="AV30" s="3">
        <f>(B30+D30+G30+H30+J30+L30+M30+N30+O30+P30+T30+U30+W30+Y30+AA30+AC30+AD30+AE30+AF30+AG30+AH30+AI30+AK30+AL30+AQ30+AR30)/AV$1*100</f>
        <v>104.58715596330275</v>
      </c>
      <c r="AW30" s="2">
        <f>(V30*0.15+AU30*0.1+AV30*0.3)/0.55</f>
        <v>100.45013701894433</v>
      </c>
    </row>
    <row r="31" spans="1:49">
      <c r="A31" s="10"/>
      <c r="B31" s="2">
        <v>5</v>
      </c>
      <c r="C31" s="2"/>
      <c r="D31" s="2"/>
      <c r="E31" s="2">
        <v>10</v>
      </c>
      <c r="F31" s="2"/>
      <c r="G31" s="2">
        <v>2</v>
      </c>
      <c r="H31" s="2">
        <v>2</v>
      </c>
      <c r="I31" s="2">
        <v>11.25</v>
      </c>
      <c r="J31" s="2">
        <v>5</v>
      </c>
      <c r="K31" s="2"/>
      <c r="L31" s="2">
        <v>2</v>
      </c>
      <c r="M31" s="2">
        <v>4</v>
      </c>
      <c r="N31" s="2">
        <v>4</v>
      </c>
      <c r="O31" s="2">
        <v>10</v>
      </c>
      <c r="P31" s="2">
        <v>2</v>
      </c>
      <c r="Q31" s="2">
        <v>5</v>
      </c>
      <c r="R31" s="2">
        <v>40</v>
      </c>
      <c r="S31" s="2">
        <v>27</v>
      </c>
      <c r="T31" s="2"/>
      <c r="U31" s="2"/>
      <c r="V31" s="2">
        <v>83</v>
      </c>
      <c r="W31" s="2"/>
      <c r="X31" s="2"/>
      <c r="Y31" s="2"/>
      <c r="Z31" s="2"/>
      <c r="AA31" s="2"/>
      <c r="AB31" s="2">
        <v>14.5</v>
      </c>
      <c r="AC31" s="2"/>
      <c r="AD31" s="2">
        <v>2</v>
      </c>
      <c r="AE31" s="2">
        <v>4</v>
      </c>
      <c r="AF31" s="2">
        <v>4</v>
      </c>
      <c r="AG31" s="2"/>
      <c r="AH31" s="2"/>
      <c r="AI31" s="2"/>
      <c r="AJ31" s="1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3">
        <f>(C31+E31*10+F31+I31*5+Q31*20+S31/0.35+R31+Z31*20+AJ31+AB31/0.15+AN31*20+AO31*5)/12</f>
        <v>39.171626984126988</v>
      </c>
      <c r="AV31" s="3">
        <f>(B31+D31+G31+H31+J31+L31+M31+N31+O31+P31+T31+U31+W31+Y31+AA31+AC31+AD31+AE31+AF31+AG31+AH31+AI31+AK31+AL31+AQ31+AR31)/AV$1*100</f>
        <v>42.201834862385326</v>
      </c>
      <c r="AW31" s="2">
        <f>(V31*0.15+AU31*0.1+AV31*0.3)/0.55</f>
        <v>52.777660285687809</v>
      </c>
    </row>
    <row r="32" spans="1:49">
      <c r="A32" s="10"/>
      <c r="B32" s="2"/>
      <c r="C32" s="2">
        <v>100</v>
      </c>
      <c r="D32" s="2"/>
      <c r="E32" s="2">
        <v>10</v>
      </c>
      <c r="F32" s="2"/>
      <c r="G32" s="2">
        <v>2</v>
      </c>
      <c r="H32" s="2">
        <v>2</v>
      </c>
      <c r="I32" s="2">
        <v>17.5</v>
      </c>
      <c r="J32" s="2">
        <v>2.5</v>
      </c>
      <c r="K32" s="2"/>
      <c r="L32" s="2"/>
      <c r="M32" s="2">
        <v>4</v>
      </c>
      <c r="N32" s="2"/>
      <c r="O32" s="2">
        <v>10</v>
      </c>
      <c r="P32" s="2">
        <v>2</v>
      </c>
      <c r="Q32" s="2">
        <v>5</v>
      </c>
      <c r="R32" s="2">
        <v>50</v>
      </c>
      <c r="S32" s="2">
        <v>32</v>
      </c>
      <c r="T32" s="2">
        <v>4</v>
      </c>
      <c r="U32" s="2">
        <v>4</v>
      </c>
      <c r="V32" s="2">
        <v>68</v>
      </c>
      <c r="W32" s="2">
        <v>4</v>
      </c>
      <c r="X32" s="2">
        <v>8</v>
      </c>
      <c r="Y32" s="2">
        <v>4</v>
      </c>
      <c r="Z32" s="2">
        <v>5</v>
      </c>
      <c r="AA32" s="2">
        <v>4</v>
      </c>
      <c r="AB32" s="2">
        <v>10</v>
      </c>
      <c r="AC32" s="2">
        <v>7</v>
      </c>
      <c r="AD32" s="2"/>
      <c r="AE32" s="2">
        <v>4</v>
      </c>
      <c r="AF32" s="2">
        <v>4</v>
      </c>
      <c r="AG32" s="2">
        <v>2</v>
      </c>
      <c r="AH32" s="2">
        <v>8</v>
      </c>
      <c r="AI32" s="2"/>
      <c r="AJ32" s="11">
        <v>80</v>
      </c>
      <c r="AK32" s="2">
        <v>2</v>
      </c>
      <c r="AL32" s="2">
        <v>2</v>
      </c>
      <c r="AM32" s="2">
        <v>22.5</v>
      </c>
      <c r="AN32" s="2">
        <v>5</v>
      </c>
      <c r="AO32" s="2">
        <v>17.5</v>
      </c>
      <c r="AP32" s="2"/>
      <c r="AQ32" s="2">
        <v>2</v>
      </c>
      <c r="AR32" s="2">
        <v>2</v>
      </c>
      <c r="AS32" s="2"/>
      <c r="AT32" s="2"/>
      <c r="AU32" s="3">
        <f>(C32+E32*10+F32+I32*5+Q32*20+S32/0.35+R32+Z32*20+AJ32+AB32/0.15+AN32*20+AO32*5)/12</f>
        <v>80.257936507936506</v>
      </c>
      <c r="AV32" s="3">
        <f>(B32+D32+G32+H32+J32+L32+M32+N32+O32+P32+T32+U32+W32+Y32+AA32+AC32+AD32+AE32+AF32+AG32+AH32+AI32+AK32+AL32+AQ32+AR32)/AV$1*100</f>
        <v>69.266055045871553</v>
      </c>
      <c r="AW32" s="2">
        <f>(V32*0.15+AU32*0.1+AV32*0.3)/0.55</f>
        <v>70.919291208282004</v>
      </c>
    </row>
    <row r="33" spans="1:49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3"/>
      <c r="AW33" s="2"/>
    </row>
    <row r="34" spans="1:49">
      <c r="A34" s="13"/>
      <c r="B34" s="14">
        <f t="shared" ref="B34:J34" si="0">AVERAGE(B3:B32)</f>
        <v>4.931034482758621</v>
      </c>
      <c r="C34" s="14">
        <f t="shared" si="0"/>
        <v>95.2</v>
      </c>
      <c r="D34" s="14">
        <f t="shared" si="0"/>
        <v>7.229166666666667</v>
      </c>
      <c r="E34" s="14">
        <f t="shared" si="0"/>
        <v>10</v>
      </c>
      <c r="F34" s="14">
        <f t="shared" si="0"/>
        <v>80</v>
      </c>
      <c r="G34" s="14">
        <f t="shared" si="0"/>
        <v>2</v>
      </c>
      <c r="H34" s="14">
        <f t="shared" si="0"/>
        <v>2</v>
      </c>
      <c r="I34" s="14">
        <f t="shared" si="0"/>
        <v>17.583333333333332</v>
      </c>
      <c r="J34" s="14">
        <f t="shared" si="0"/>
        <v>4.375</v>
      </c>
      <c r="K34" s="14"/>
      <c r="L34" s="14">
        <f t="shared" ref="L34:AR34" si="1">AVERAGE(L3:L32)</f>
        <v>8.4259259259259256</v>
      </c>
      <c r="M34" s="14">
        <f t="shared" si="1"/>
        <v>3.9166666666666665</v>
      </c>
      <c r="N34" s="14">
        <f t="shared" si="1"/>
        <v>3.9285714285714284</v>
      </c>
      <c r="O34" s="14">
        <f t="shared" si="1"/>
        <v>9.6428571428571423</v>
      </c>
      <c r="P34" s="14">
        <f t="shared" si="1"/>
        <v>2</v>
      </c>
      <c r="Q34" s="14">
        <f t="shared" si="1"/>
        <v>5</v>
      </c>
      <c r="R34" s="14">
        <f t="shared" si="1"/>
        <v>75.666666666666671</v>
      </c>
      <c r="S34" s="14">
        <f t="shared" si="1"/>
        <v>30</v>
      </c>
      <c r="T34" s="14">
        <f t="shared" si="1"/>
        <v>3.8620689655172415</v>
      </c>
      <c r="U34" s="14">
        <f t="shared" si="1"/>
        <v>3.9655172413793105</v>
      </c>
      <c r="V34" s="14">
        <f t="shared" si="1"/>
        <v>92.533333333333331</v>
      </c>
      <c r="W34" s="14">
        <f t="shared" si="1"/>
        <v>3.8518518518518516</v>
      </c>
      <c r="X34" s="14">
        <f t="shared" si="1"/>
        <v>8.481481481481481</v>
      </c>
      <c r="Y34" s="14">
        <f t="shared" si="1"/>
        <v>4</v>
      </c>
      <c r="Z34" s="14">
        <f t="shared" si="1"/>
        <v>5</v>
      </c>
      <c r="AA34" s="14">
        <f t="shared" si="1"/>
        <v>4</v>
      </c>
      <c r="AB34" s="14">
        <f t="shared" si="1"/>
        <v>12.45</v>
      </c>
      <c r="AC34" s="14">
        <f t="shared" si="1"/>
        <v>8.2962962962962958</v>
      </c>
      <c r="AD34" s="14">
        <f t="shared" si="1"/>
        <v>2</v>
      </c>
      <c r="AE34" s="14">
        <f t="shared" si="1"/>
        <v>4</v>
      </c>
      <c r="AF34" s="14">
        <f t="shared" si="1"/>
        <v>4</v>
      </c>
      <c r="AG34" s="14">
        <f t="shared" si="1"/>
        <v>2</v>
      </c>
      <c r="AH34" s="14">
        <f t="shared" si="1"/>
        <v>7.1111111111111107</v>
      </c>
      <c r="AI34" s="14">
        <f t="shared" si="1"/>
        <v>2</v>
      </c>
      <c r="AJ34" s="14">
        <f t="shared" si="1"/>
        <v>79.5</v>
      </c>
      <c r="AK34" s="14">
        <f t="shared" si="1"/>
        <v>2</v>
      </c>
      <c r="AL34" s="14">
        <f t="shared" si="1"/>
        <v>2</v>
      </c>
      <c r="AM34" s="14">
        <f t="shared" si="1"/>
        <v>23.87037037037037</v>
      </c>
      <c r="AN34" s="14">
        <f t="shared" si="1"/>
        <v>5</v>
      </c>
      <c r="AO34" s="14">
        <f t="shared" si="1"/>
        <v>18.551724137931036</v>
      </c>
      <c r="AP34" s="14"/>
      <c r="AQ34" s="14">
        <f t="shared" si="1"/>
        <v>2</v>
      </c>
      <c r="AR34" s="14">
        <f t="shared" si="1"/>
        <v>1.9166666666666667</v>
      </c>
      <c r="AS34" s="14"/>
      <c r="AT34" s="14"/>
      <c r="AU34" s="15">
        <f>AVERAGE(AU3:AU32)</f>
        <v>83.921626984126974</v>
      </c>
      <c r="AV34" s="16">
        <f>AVERAGE(AV3:AV32)</f>
        <v>87.798165137614674</v>
      </c>
      <c r="AW34" s="15">
        <f>AVERAGE(AW3:AW32)</f>
        <v>88.384749526722004</v>
      </c>
    </row>
  </sheetData>
  <sortState ref="A3:AW32">
    <sortCondition ref="A3:A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2012-11-19T05:35:37Z</dcterms:created>
  <dcterms:modified xsi:type="dcterms:W3CDTF">2012-11-19T05:38:07Z</dcterms:modified>
</cp:coreProperties>
</file>