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39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3" i="1"/>
  <c r="AB3"/>
  <c r="AC7" l="1"/>
  <c r="AC9"/>
  <c r="AC6"/>
  <c r="AC5"/>
  <c r="AC19"/>
  <c r="AC23"/>
  <c r="AC29"/>
  <c r="AC30"/>
  <c r="AC31"/>
  <c r="AC22"/>
  <c r="AC14"/>
  <c r="AC17"/>
  <c r="AC24"/>
  <c r="AC4"/>
  <c r="AC13"/>
  <c r="AC28"/>
  <c r="AC11"/>
  <c r="AC26"/>
  <c r="AC15"/>
  <c r="AC12"/>
  <c r="AC21"/>
  <c r="AC16"/>
  <c r="AC20"/>
  <c r="AC32"/>
  <c r="AC10"/>
  <c r="AC18"/>
  <c r="AC8"/>
  <c r="AC25"/>
  <c r="AC27"/>
  <c r="U34"/>
  <c r="T34"/>
  <c r="S34"/>
  <c r="R34"/>
  <c r="Q34"/>
  <c r="P34"/>
  <c r="O34"/>
  <c r="N34"/>
  <c r="L34"/>
  <c r="K34"/>
  <c r="J34"/>
  <c r="I34"/>
  <c r="H34"/>
  <c r="G34"/>
  <c r="F34"/>
  <c r="E34"/>
  <c r="D34"/>
  <c r="C34"/>
  <c r="B34"/>
  <c r="A34"/>
  <c r="AE27"/>
  <c r="AB27"/>
  <c r="AE25"/>
  <c r="AB25"/>
  <c r="AE8"/>
  <c r="AB8"/>
  <c r="AE18"/>
  <c r="AB18"/>
  <c r="AE10"/>
  <c r="AB10"/>
  <c r="AE32"/>
  <c r="AB32"/>
  <c r="AE20"/>
  <c r="AB20"/>
  <c r="AE16"/>
  <c r="AB16"/>
  <c r="AE3"/>
  <c r="AE21"/>
  <c r="AB21"/>
  <c r="AE12"/>
  <c r="AB12"/>
  <c r="AE15"/>
  <c r="AB15"/>
  <c r="AE26"/>
  <c r="AB26"/>
  <c r="AE11"/>
  <c r="AB11"/>
  <c r="AE28"/>
  <c r="AB28"/>
  <c r="AE13"/>
  <c r="AB13"/>
  <c r="AE4"/>
  <c r="AB4"/>
  <c r="AE24"/>
  <c r="AB24"/>
  <c r="AE17"/>
  <c r="AB17"/>
  <c r="AE14"/>
  <c r="AB14"/>
  <c r="AE22"/>
  <c r="AB22"/>
  <c r="AE31"/>
  <c r="AB31"/>
  <c r="AE30"/>
  <c r="AB30"/>
  <c r="AE29"/>
  <c r="AB29"/>
  <c r="AE23"/>
  <c r="AB23"/>
  <c r="AE19"/>
  <c r="AB19"/>
  <c r="AE5"/>
  <c r="AB5"/>
  <c r="AE6"/>
  <c r="AB6"/>
  <c r="AE9"/>
  <c r="AB9"/>
  <c r="AE7"/>
  <c r="AB7"/>
  <c r="AE34" l="1"/>
  <c r="AB34"/>
  <c r="AF7" l="1"/>
  <c r="AF19"/>
  <c r="AF25"/>
  <c r="AF10"/>
  <c r="AF30"/>
  <c r="AF12"/>
  <c r="AF31"/>
  <c r="AF28"/>
  <c r="AF14"/>
  <c r="AF20"/>
  <c r="AF11"/>
  <c r="AF3"/>
  <c r="AF23"/>
  <c r="AF5"/>
  <c r="AF8"/>
  <c r="AF6"/>
  <c r="AF27"/>
  <c r="AF17"/>
  <c r="AF22"/>
  <c r="AF9"/>
  <c r="AC34"/>
  <c r="AF16"/>
  <c r="AF4"/>
  <c r="AF29"/>
  <c r="AF24"/>
  <c r="AF26"/>
  <c r="AF15"/>
  <c r="AF21"/>
  <c r="AF32"/>
  <c r="AF18"/>
  <c r="AF13"/>
  <c r="AF34" l="1"/>
</calcChain>
</file>

<file path=xl/sharedStrings.xml><?xml version="1.0" encoding="utf-8"?>
<sst xmlns="http://schemas.openxmlformats.org/spreadsheetml/2006/main" count="25" uniqueCount="25">
  <si>
    <t>R#1 cube, lost boy compared to reading</t>
  </si>
  <si>
    <t>Q#1 - Gen Pre</t>
  </si>
  <si>
    <t>Relating Mendel's Laws to Meiosis</t>
  </si>
  <si>
    <t>Basic Inheritance</t>
  </si>
  <si>
    <t>BB #2</t>
  </si>
  <si>
    <t>Q# 2</t>
  </si>
  <si>
    <t>BB #3</t>
  </si>
  <si>
    <t>R #2</t>
  </si>
  <si>
    <t>Exp &amp; Learning</t>
  </si>
  <si>
    <t>BB #4</t>
  </si>
  <si>
    <t>Earthquake Investigations</t>
  </si>
  <si>
    <t>Q#3</t>
  </si>
  <si>
    <t>S &amp; M I</t>
  </si>
  <si>
    <t>S &amp; M II</t>
  </si>
  <si>
    <t>Wave Basics</t>
  </si>
  <si>
    <t>Earthquake Damage</t>
  </si>
  <si>
    <t>Generalizing Instruments</t>
  </si>
  <si>
    <t>Q#4</t>
  </si>
  <si>
    <t>R #3</t>
  </si>
  <si>
    <t xml:space="preserve">Exam </t>
  </si>
  <si>
    <t>Quizzes</t>
  </si>
  <si>
    <t>In class</t>
  </si>
  <si>
    <t>Projects</t>
  </si>
  <si>
    <t>Exam</t>
  </si>
  <si>
    <t>BB#1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</si>
</sst>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2664A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/>
    </xf>
    <xf numFmtId="0" fontId="1" fillId="4" borderId="0" xfId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Font="1" applyFill="1"/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>
      <selection activeCell="S5" sqref="S5:S7"/>
    </sheetView>
  </sheetViews>
  <sheetFormatPr defaultRowHeight="15"/>
  <cols>
    <col min="1" max="21" width="4.85546875" customWidth="1"/>
    <col min="22" max="27" width="1.85546875" customWidth="1"/>
    <col min="28" max="32" width="5.5703125" customWidth="1"/>
  </cols>
  <sheetData>
    <row r="1" spans="1:32">
      <c r="AC1">
        <v>70</v>
      </c>
    </row>
    <row r="2" spans="1:3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2" t="s">
        <v>19</v>
      </c>
      <c r="V2" s="2"/>
      <c r="W2" s="2"/>
      <c r="X2" s="2"/>
      <c r="Y2" s="2"/>
      <c r="Z2" s="2"/>
      <c r="AA2" s="2"/>
      <c r="AB2" s="2" t="s">
        <v>20</v>
      </c>
      <c r="AC2" s="2" t="s">
        <v>21</v>
      </c>
      <c r="AD2" s="2" t="s">
        <v>22</v>
      </c>
      <c r="AE2" s="2" t="s">
        <v>23</v>
      </c>
      <c r="AF2" s="2"/>
    </row>
    <row r="3" spans="1:32">
      <c r="A3">
        <v>89</v>
      </c>
      <c r="B3" s="4">
        <v>7</v>
      </c>
      <c r="C3" s="4"/>
      <c r="D3" s="4">
        <v>4</v>
      </c>
      <c r="E3" s="4">
        <v>4</v>
      </c>
      <c r="F3">
        <v>69</v>
      </c>
      <c r="G3" s="4">
        <v>15</v>
      </c>
      <c r="H3">
        <v>80</v>
      </c>
      <c r="I3" s="4">
        <v>7</v>
      </c>
      <c r="J3" s="4"/>
      <c r="K3" s="6">
        <v>40</v>
      </c>
      <c r="L3" s="4"/>
      <c r="M3" s="4">
        <v>20</v>
      </c>
      <c r="N3" s="4">
        <v>4</v>
      </c>
      <c r="O3" s="4">
        <v>4</v>
      </c>
      <c r="P3" s="4"/>
      <c r="Q3" s="4">
        <v>4</v>
      </c>
      <c r="R3" s="4">
        <v>4</v>
      </c>
      <c r="S3" s="4">
        <v>35.5</v>
      </c>
      <c r="T3" s="4">
        <v>9</v>
      </c>
      <c r="U3" s="4">
        <v>100</v>
      </c>
      <c r="V3" s="4"/>
      <c r="W3" s="4"/>
      <c r="X3" s="4"/>
      <c r="Y3" s="4"/>
      <c r="Z3" s="4"/>
      <c r="AA3" s="4"/>
      <c r="AB3" s="4">
        <f>((C3+G3+M3+S3/2)/0.8+(A3+F3+H3+K3)/4)/2</f>
        <v>67.71875</v>
      </c>
      <c r="AC3" s="4">
        <f>(B3+I3+J3+T3+D3+E3+L3+N3+O3+P3+Q3+R3)/AC$1*100</f>
        <v>67.142857142857139</v>
      </c>
      <c r="AD3" s="4"/>
      <c r="AE3" s="4">
        <f>U3</f>
        <v>100</v>
      </c>
      <c r="AF3" s="5">
        <f>(AB3*0.15+AC3*0.3+AE3*0.1)/0.55</f>
        <v>73.273944805194802</v>
      </c>
    </row>
    <row r="4" spans="1:32">
      <c r="A4">
        <v>89</v>
      </c>
      <c r="B4" s="4">
        <v>9</v>
      </c>
      <c r="C4" s="4">
        <v>20</v>
      </c>
      <c r="D4" s="4">
        <v>4</v>
      </c>
      <c r="E4" s="4">
        <v>4</v>
      </c>
      <c r="F4">
        <v>64</v>
      </c>
      <c r="G4" s="4">
        <v>19</v>
      </c>
      <c r="H4">
        <v>100</v>
      </c>
      <c r="I4" s="4">
        <v>8</v>
      </c>
      <c r="J4" s="4">
        <v>9</v>
      </c>
      <c r="K4" s="6">
        <v>80</v>
      </c>
      <c r="L4" s="4">
        <v>4</v>
      </c>
      <c r="M4" s="4">
        <v>20</v>
      </c>
      <c r="N4" s="4">
        <v>4</v>
      </c>
      <c r="O4" s="4">
        <v>4</v>
      </c>
      <c r="P4" s="4">
        <v>3</v>
      </c>
      <c r="Q4" s="4">
        <v>4</v>
      </c>
      <c r="R4" s="4">
        <v>4</v>
      </c>
      <c r="S4" s="4">
        <v>38</v>
      </c>
      <c r="T4" s="4">
        <v>10</v>
      </c>
      <c r="U4" s="4">
        <v>99</v>
      </c>
      <c r="V4" s="4"/>
      <c r="W4" s="4"/>
      <c r="X4" s="4"/>
      <c r="Y4" s="4"/>
      <c r="Z4" s="4"/>
      <c r="AA4" s="4"/>
      <c r="AB4" s="4">
        <f>((C4+G4+M4+S4/2)/0.8+(A4+F4+H4+K4)/4)/2</f>
        <v>90.375</v>
      </c>
      <c r="AC4" s="4">
        <f>(B4+I4+J4+T4+D4+E4+L4+N4+O4+P4+Q4+R4)/AC$1*100</f>
        <v>95.714285714285722</v>
      </c>
      <c r="AD4" s="4"/>
      <c r="AE4" s="4">
        <f>U4</f>
        <v>99</v>
      </c>
      <c r="AF4" s="5">
        <f>(AB4*0.15+AC4*0.3+AE4*0.1)/0.55</f>
        <v>94.855519480519476</v>
      </c>
    </row>
    <row r="5" spans="1:32">
      <c r="A5">
        <v>89</v>
      </c>
      <c r="B5" s="4">
        <v>7</v>
      </c>
      <c r="C5" s="4">
        <v>20</v>
      </c>
      <c r="D5" s="4">
        <v>4</v>
      </c>
      <c r="E5" s="4">
        <v>4</v>
      </c>
      <c r="F5">
        <v>78</v>
      </c>
      <c r="G5" s="4">
        <v>19.5</v>
      </c>
      <c r="H5">
        <v>80</v>
      </c>
      <c r="I5" s="4">
        <v>9</v>
      </c>
      <c r="J5" s="4">
        <v>10</v>
      </c>
      <c r="K5" s="6">
        <v>100</v>
      </c>
      <c r="L5" s="4">
        <v>4</v>
      </c>
      <c r="M5" s="4">
        <v>20</v>
      </c>
      <c r="N5" s="4">
        <v>4</v>
      </c>
      <c r="O5" s="4">
        <v>4</v>
      </c>
      <c r="P5" s="4">
        <v>2</v>
      </c>
      <c r="Q5" s="4">
        <v>4</v>
      </c>
      <c r="R5" s="4">
        <v>3.5</v>
      </c>
      <c r="S5" s="4">
        <v>34.5</v>
      </c>
      <c r="T5" s="4">
        <v>10</v>
      </c>
      <c r="U5" s="4">
        <v>97</v>
      </c>
      <c r="V5" s="4"/>
      <c r="W5" s="4"/>
      <c r="X5" s="4"/>
      <c r="Y5" s="4"/>
      <c r="Z5" s="4"/>
      <c r="AA5" s="4"/>
      <c r="AB5" s="4">
        <f>((C5+G5+M5+S5/2)/0.8+(A5+F5+H5+K5)/4)/2</f>
        <v>91.34375</v>
      </c>
      <c r="AC5" s="4">
        <f>(B5+I5+J5+T5+D5+E5+L5+N5+O5+P5+Q5+R5)/AC$1*100</f>
        <v>93.571428571428569</v>
      </c>
      <c r="AD5" s="4"/>
      <c r="AE5" s="4">
        <f>U5</f>
        <v>97</v>
      </c>
      <c r="AF5" s="5">
        <f>(AB5*0.15+AC5*0.3+AE5*0.1)/0.55</f>
        <v>93.587256493506487</v>
      </c>
    </row>
    <row r="6" spans="1:32">
      <c r="A6">
        <v>78</v>
      </c>
      <c r="B6" s="4">
        <v>7</v>
      </c>
      <c r="C6" s="4">
        <v>20</v>
      </c>
      <c r="D6" s="4">
        <v>4</v>
      </c>
      <c r="E6" s="4">
        <v>4</v>
      </c>
      <c r="F6">
        <v>66</v>
      </c>
      <c r="G6" s="4">
        <v>19.5</v>
      </c>
      <c r="H6">
        <v>80</v>
      </c>
      <c r="I6" s="4">
        <v>9</v>
      </c>
      <c r="J6" s="4">
        <v>10</v>
      </c>
      <c r="K6" s="6">
        <v>100</v>
      </c>
      <c r="L6" s="4">
        <v>4</v>
      </c>
      <c r="M6" s="4">
        <v>20</v>
      </c>
      <c r="N6" s="4">
        <v>4</v>
      </c>
      <c r="O6" s="4">
        <v>4</v>
      </c>
      <c r="P6" s="4">
        <v>2</v>
      </c>
      <c r="Q6" s="4">
        <v>4</v>
      </c>
      <c r="R6" s="4">
        <v>4</v>
      </c>
      <c r="S6" s="4">
        <v>39.5</v>
      </c>
      <c r="T6" s="4">
        <v>10</v>
      </c>
      <c r="U6" s="4">
        <v>97</v>
      </c>
      <c r="V6" s="4"/>
      <c r="W6" s="4"/>
      <c r="X6" s="4"/>
      <c r="Y6" s="4"/>
      <c r="Z6" s="4"/>
      <c r="AA6" s="4"/>
      <c r="AB6" s="4">
        <f>((C6+G6+M6+S6/2)/0.8+(A6+F6+H6+K6)/4)/2</f>
        <v>90.03125</v>
      </c>
      <c r="AC6" s="4">
        <f>(B6+I6+J6+T6+D6+E6+L6+N6+O6+P6+Q6+R6)/AC$1*100</f>
        <v>94.285714285714278</v>
      </c>
      <c r="AD6" s="4"/>
      <c r="AE6" s="4">
        <f>U6</f>
        <v>97</v>
      </c>
      <c r="AF6" s="5">
        <f>(AB6*0.15+AC6*0.3+AE6*0.1)/0.55</f>
        <v>93.618912337662323</v>
      </c>
    </row>
    <row r="7" spans="1:32">
      <c r="A7">
        <v>89</v>
      </c>
      <c r="B7" s="4">
        <v>8</v>
      </c>
      <c r="C7" s="4">
        <v>20</v>
      </c>
      <c r="D7" s="4">
        <v>4</v>
      </c>
      <c r="E7" s="4">
        <v>4</v>
      </c>
      <c r="F7">
        <v>98</v>
      </c>
      <c r="G7" s="4">
        <v>20</v>
      </c>
      <c r="H7">
        <v>100</v>
      </c>
      <c r="I7" s="4">
        <v>9</v>
      </c>
      <c r="J7" s="4">
        <v>10</v>
      </c>
      <c r="K7" s="4">
        <v>80</v>
      </c>
      <c r="L7" s="4">
        <v>4</v>
      </c>
      <c r="M7" s="4">
        <v>20</v>
      </c>
      <c r="N7" s="4">
        <v>4</v>
      </c>
      <c r="O7" s="4">
        <v>4</v>
      </c>
      <c r="P7" s="4">
        <v>2</v>
      </c>
      <c r="Q7" s="4">
        <v>4</v>
      </c>
      <c r="R7" s="4">
        <v>4</v>
      </c>
      <c r="S7" s="4">
        <v>40</v>
      </c>
      <c r="T7" s="4">
        <v>10</v>
      </c>
      <c r="U7" s="4">
        <v>97</v>
      </c>
      <c r="V7" s="4"/>
      <c r="W7" s="4"/>
      <c r="X7" s="4"/>
      <c r="Y7" s="4"/>
      <c r="Z7" s="4"/>
      <c r="AA7" s="4"/>
      <c r="AB7" s="4">
        <f>((C7+G7+M7+S7/2)/0.8+(A7+F7+H7+K7)/4)/2</f>
        <v>95.875</v>
      </c>
      <c r="AC7" s="4">
        <f>(B7+I7+J7+T7+D7+E7+L7+N7+O7+P7+Q7+R7)/AC$1*100</f>
        <v>95.714285714285722</v>
      </c>
      <c r="AD7" s="4"/>
      <c r="AE7" s="4">
        <f>U7</f>
        <v>97</v>
      </c>
      <c r="AF7" s="5">
        <f>(AB7*0.15+AC7*0.3+AE7*0.1)/0.55</f>
        <v>95.991883116883116</v>
      </c>
    </row>
    <row r="8" spans="1:32">
      <c r="A8">
        <v>100</v>
      </c>
      <c r="B8" s="4">
        <v>5</v>
      </c>
      <c r="C8" s="4">
        <v>20</v>
      </c>
      <c r="D8" s="4">
        <v>4</v>
      </c>
      <c r="E8" s="4">
        <v>4</v>
      </c>
      <c r="F8">
        <v>63</v>
      </c>
      <c r="G8" s="4">
        <v>18</v>
      </c>
      <c r="H8">
        <v>100</v>
      </c>
      <c r="I8" s="4">
        <v>9</v>
      </c>
      <c r="J8" s="4">
        <v>7</v>
      </c>
      <c r="K8" s="6">
        <v>60</v>
      </c>
      <c r="L8" s="4">
        <v>4</v>
      </c>
      <c r="M8" s="4">
        <v>20</v>
      </c>
      <c r="N8" s="4"/>
      <c r="O8" s="4"/>
      <c r="P8" s="4">
        <v>2</v>
      </c>
      <c r="Q8" s="4">
        <v>4</v>
      </c>
      <c r="R8" s="4">
        <v>3.5</v>
      </c>
      <c r="S8" s="4">
        <v>33</v>
      </c>
      <c r="T8" s="4"/>
      <c r="U8" s="4">
        <v>91</v>
      </c>
      <c r="V8" s="4"/>
      <c r="W8" s="4"/>
      <c r="X8" s="4"/>
      <c r="Y8" s="4"/>
      <c r="Z8" s="4"/>
      <c r="AA8" s="4"/>
      <c r="AB8" s="4">
        <f>((C8+G8+M8+S8/2)/0.8+(A8+F8+H8+K8)/4)/2</f>
        <v>86.9375</v>
      </c>
      <c r="AC8" s="4">
        <f>(B8+I8+J8+T8+D8+E8+L8+N8+O8+P8+Q8+R8)/AC$1*100</f>
        <v>60.714285714285708</v>
      </c>
      <c r="AD8" s="4"/>
      <c r="AE8" s="4">
        <f>U8</f>
        <v>91</v>
      </c>
      <c r="AF8" s="5">
        <f>(AB8*0.15+AC8*0.3+AE8*0.1)/0.55</f>
        <v>73.372564935064929</v>
      </c>
    </row>
    <row r="9" spans="1:32">
      <c r="A9">
        <v>100</v>
      </c>
      <c r="B9" s="4">
        <v>8</v>
      </c>
      <c r="C9" s="4">
        <v>20</v>
      </c>
      <c r="D9" s="4">
        <v>4</v>
      </c>
      <c r="E9" s="4">
        <v>4</v>
      </c>
      <c r="F9">
        <v>79</v>
      </c>
      <c r="G9" s="4">
        <v>20</v>
      </c>
      <c r="H9">
        <v>100</v>
      </c>
      <c r="I9" s="4">
        <v>9</v>
      </c>
      <c r="J9" s="4">
        <v>10</v>
      </c>
      <c r="K9" s="6">
        <v>80</v>
      </c>
      <c r="L9" s="4">
        <v>4</v>
      </c>
      <c r="M9" s="4">
        <v>20</v>
      </c>
      <c r="N9" s="4">
        <v>4</v>
      </c>
      <c r="O9" s="4">
        <v>4</v>
      </c>
      <c r="P9" s="4">
        <v>2</v>
      </c>
      <c r="Q9" s="4">
        <v>4</v>
      </c>
      <c r="R9" s="4"/>
      <c r="S9" s="4">
        <v>33.5</v>
      </c>
      <c r="T9" s="4">
        <v>10</v>
      </c>
      <c r="U9" s="4">
        <v>90</v>
      </c>
      <c r="V9" s="4"/>
      <c r="W9" s="4"/>
      <c r="X9" s="4"/>
      <c r="Y9" s="4"/>
      <c r="Z9" s="4"/>
      <c r="AA9" s="4"/>
      <c r="AB9" s="4">
        <f>((C9+G9+M9+S9/2)/0.8+(A9+F9+H9+K9)/4)/2</f>
        <v>92.84375</v>
      </c>
      <c r="AC9" s="4">
        <f>(B9+I9+J9+T9+D9+E9+L9+N9+O9+P9+Q9+R9)/AC$1*100</f>
        <v>90</v>
      </c>
      <c r="AD9" s="4"/>
      <c r="AE9" s="4">
        <f>U9</f>
        <v>90</v>
      </c>
      <c r="AF9" s="5">
        <f>(AB9*0.15+AC9*0.3+AE9*0.1)/0.55</f>
        <v>90.775568181818173</v>
      </c>
    </row>
    <row r="10" spans="1:32">
      <c r="A10">
        <v>78</v>
      </c>
      <c r="B10" s="4">
        <v>7</v>
      </c>
      <c r="C10" s="4">
        <v>20</v>
      </c>
      <c r="D10" s="4">
        <v>4</v>
      </c>
      <c r="E10" s="4">
        <v>3.5</v>
      </c>
      <c r="F10">
        <v>79</v>
      </c>
      <c r="G10" s="4">
        <v>14.5</v>
      </c>
      <c r="H10">
        <v>80</v>
      </c>
      <c r="I10" s="4">
        <v>7</v>
      </c>
      <c r="J10" s="4">
        <v>9</v>
      </c>
      <c r="K10" s="6">
        <v>80</v>
      </c>
      <c r="L10" s="4">
        <v>4</v>
      </c>
      <c r="M10" s="4">
        <v>20</v>
      </c>
      <c r="N10" s="4">
        <v>4</v>
      </c>
      <c r="O10" s="4">
        <v>4</v>
      </c>
      <c r="P10" s="4">
        <v>2</v>
      </c>
      <c r="Q10" s="4">
        <v>4</v>
      </c>
      <c r="R10" s="4"/>
      <c r="S10" s="4">
        <v>33.5</v>
      </c>
      <c r="T10" s="4">
        <v>10</v>
      </c>
      <c r="U10" s="4">
        <v>87</v>
      </c>
      <c r="V10" s="4"/>
      <c r="W10" s="4"/>
      <c r="X10" s="4"/>
      <c r="Y10" s="4"/>
      <c r="Z10" s="4"/>
      <c r="AA10" s="4"/>
      <c r="AB10" s="4">
        <f>((C10+G10+M10+S10/2)/0.8+(A10+F10+H10+K10)/4)/2</f>
        <v>84.15625</v>
      </c>
      <c r="AC10" s="4">
        <f>(B10+I10+J10+T10+D10+E10+L10+N10+O10+P10+Q10+R10)/AC$1*100</f>
        <v>83.571428571428569</v>
      </c>
      <c r="AD10" s="4"/>
      <c r="AE10" s="4">
        <f>U10</f>
        <v>87</v>
      </c>
      <c r="AF10" s="5">
        <f>(AB10*0.15+AC10*0.3+AE10*0.1)/0.55</f>
        <v>84.35430194805194</v>
      </c>
    </row>
    <row r="11" spans="1:32">
      <c r="A11">
        <v>88</v>
      </c>
      <c r="B11" s="4">
        <v>8</v>
      </c>
      <c r="C11" s="4">
        <v>20</v>
      </c>
      <c r="D11" s="4">
        <v>4</v>
      </c>
      <c r="E11" s="4">
        <v>3.5</v>
      </c>
      <c r="F11">
        <v>76</v>
      </c>
      <c r="G11" s="4">
        <v>15</v>
      </c>
      <c r="H11">
        <v>80</v>
      </c>
      <c r="I11" s="4">
        <v>8</v>
      </c>
      <c r="J11" s="4">
        <v>9</v>
      </c>
      <c r="K11" s="6">
        <v>100</v>
      </c>
      <c r="L11" s="4">
        <v>4</v>
      </c>
      <c r="M11" s="4">
        <v>20</v>
      </c>
      <c r="N11" s="4">
        <v>4</v>
      </c>
      <c r="O11" s="4">
        <v>4</v>
      </c>
      <c r="P11" s="4">
        <v>3.5</v>
      </c>
      <c r="Q11" s="4">
        <v>4</v>
      </c>
      <c r="R11" s="4"/>
      <c r="S11" s="4">
        <v>29.5</v>
      </c>
      <c r="T11" s="4">
        <v>8</v>
      </c>
      <c r="U11" s="4">
        <v>86</v>
      </c>
      <c r="V11" s="4"/>
      <c r="W11" s="4"/>
      <c r="X11" s="4"/>
      <c r="Y11" s="4"/>
      <c r="Z11" s="4"/>
      <c r="AA11" s="4"/>
      <c r="AB11" s="4">
        <f>((C11+G11+M11+S11/2)/0.8+(A11+F11+H11+K11)/4)/2</f>
        <v>86.59375</v>
      </c>
      <c r="AC11" s="4">
        <f>(B11+I11+J11+T11+D11+E11+L11+N11+O11+P11+Q11+R11)/AC$1*100</f>
        <v>85.714285714285708</v>
      </c>
      <c r="AD11" s="4"/>
      <c r="AE11" s="4">
        <f>U11</f>
        <v>86</v>
      </c>
      <c r="AF11" s="5">
        <f>(AB11*0.15+AC11*0.3+AE11*0.1)/0.55</f>
        <v>86.006087662337649</v>
      </c>
    </row>
    <row r="12" spans="1:32">
      <c r="A12">
        <v>67</v>
      </c>
      <c r="B12" s="4">
        <v>8</v>
      </c>
      <c r="C12" s="4">
        <v>20</v>
      </c>
      <c r="D12" s="4">
        <v>4</v>
      </c>
      <c r="E12" s="4">
        <v>4</v>
      </c>
      <c r="F12">
        <v>69</v>
      </c>
      <c r="G12" s="4">
        <v>14</v>
      </c>
      <c r="H12">
        <v>100</v>
      </c>
      <c r="I12" s="4">
        <v>8</v>
      </c>
      <c r="J12" s="4">
        <v>7</v>
      </c>
      <c r="K12" s="6">
        <v>80</v>
      </c>
      <c r="L12" s="4">
        <v>4</v>
      </c>
      <c r="M12" s="4">
        <v>20</v>
      </c>
      <c r="N12" s="4">
        <v>4</v>
      </c>
      <c r="O12" s="4">
        <v>4</v>
      </c>
      <c r="P12" s="4">
        <v>1.5</v>
      </c>
      <c r="Q12" s="4">
        <v>4</v>
      </c>
      <c r="R12" s="4">
        <v>4</v>
      </c>
      <c r="S12" s="4">
        <v>35.5</v>
      </c>
      <c r="T12" s="4">
        <v>10</v>
      </c>
      <c r="U12" s="4">
        <v>86</v>
      </c>
      <c r="V12" s="4"/>
      <c r="W12" s="4"/>
      <c r="X12" s="4"/>
      <c r="Y12" s="4"/>
      <c r="Z12" s="4"/>
      <c r="AA12" s="4"/>
      <c r="AB12" s="4">
        <f>((C12+G12+M12+S12/2)/0.8+(A12+F12+H12+K12)/4)/2</f>
        <v>84.34375</v>
      </c>
      <c r="AC12" s="4">
        <f>(B12+I12+J12+T12+D12+E12+L12+N12+O12+P12+Q12+R12)/AC$1*100</f>
        <v>89.285714285714292</v>
      </c>
      <c r="AD12" s="4"/>
      <c r="AE12" s="4">
        <f>U12</f>
        <v>86</v>
      </c>
      <c r="AF12" s="5">
        <f>(AB12*0.15+AC12*0.3+AE12*0.1)/0.55</f>
        <v>87.340503246753244</v>
      </c>
    </row>
    <row r="13" spans="1:32">
      <c r="A13">
        <v>78</v>
      </c>
      <c r="B13" s="4">
        <v>6</v>
      </c>
      <c r="C13" s="4">
        <v>20</v>
      </c>
      <c r="D13" s="4">
        <v>4</v>
      </c>
      <c r="E13" s="4">
        <v>4</v>
      </c>
      <c r="F13">
        <v>71</v>
      </c>
      <c r="G13" s="4">
        <v>14</v>
      </c>
      <c r="H13">
        <v>80</v>
      </c>
      <c r="I13" s="4">
        <v>8</v>
      </c>
      <c r="J13" s="4">
        <v>9</v>
      </c>
      <c r="K13" s="4">
        <v>40</v>
      </c>
      <c r="L13" s="4">
        <v>4</v>
      </c>
      <c r="M13" s="4">
        <v>20</v>
      </c>
      <c r="N13" s="4"/>
      <c r="O13" s="4"/>
      <c r="P13" s="4"/>
      <c r="Q13" s="4">
        <v>4</v>
      </c>
      <c r="R13" s="4">
        <v>4</v>
      </c>
      <c r="S13" s="4">
        <v>25.5</v>
      </c>
      <c r="T13" s="4">
        <v>10</v>
      </c>
      <c r="U13" s="4">
        <v>83</v>
      </c>
      <c r="V13" s="4"/>
      <c r="W13" s="4"/>
      <c r="X13" s="4"/>
      <c r="Y13" s="4"/>
      <c r="Z13" s="4"/>
      <c r="AA13" s="4"/>
      <c r="AB13" s="4">
        <f>((C13+G13+M13+S13/2)/0.8+(A13+F13+H13+K13)/4)/2</f>
        <v>75.34375</v>
      </c>
      <c r="AC13" s="4">
        <f>(B13+I13+J13+T13+D13+E13+L13+N13+O13+P13+Q13+R13)/AC$1*100</f>
        <v>75.714285714285708</v>
      </c>
      <c r="AD13" s="4"/>
      <c r="AE13" s="4">
        <f>U13</f>
        <v>83</v>
      </c>
      <c r="AF13" s="5">
        <f>(AB13*0.15+AC13*0.3+AE13*0.1)/0.55</f>
        <v>76.937905844155821</v>
      </c>
    </row>
    <row r="14" spans="1:32">
      <c r="A14">
        <v>89</v>
      </c>
      <c r="B14" s="4">
        <v>7</v>
      </c>
      <c r="C14" s="4">
        <v>20</v>
      </c>
      <c r="D14" s="4">
        <v>4</v>
      </c>
      <c r="E14" s="4">
        <v>4</v>
      </c>
      <c r="F14">
        <v>86</v>
      </c>
      <c r="G14" s="4">
        <v>20</v>
      </c>
      <c r="H14">
        <v>80</v>
      </c>
      <c r="I14" s="4">
        <v>8</v>
      </c>
      <c r="J14" s="4">
        <v>10</v>
      </c>
      <c r="K14" s="4">
        <v>100</v>
      </c>
      <c r="L14" s="4">
        <v>4</v>
      </c>
      <c r="M14" s="4">
        <v>20</v>
      </c>
      <c r="N14" s="4">
        <v>4</v>
      </c>
      <c r="O14" s="4">
        <v>4</v>
      </c>
      <c r="P14" s="4">
        <v>4</v>
      </c>
      <c r="Q14" s="4">
        <v>4</v>
      </c>
      <c r="R14" s="6">
        <v>4</v>
      </c>
      <c r="S14" s="4">
        <v>34.5</v>
      </c>
      <c r="T14" s="6">
        <v>9</v>
      </c>
      <c r="U14" s="6">
        <v>83</v>
      </c>
      <c r="V14" s="4"/>
      <c r="W14" s="4"/>
      <c r="X14" s="4"/>
      <c r="Y14" s="4"/>
      <c r="Z14" s="4"/>
      <c r="AA14" s="4"/>
      <c r="AB14" s="4">
        <f>((C14+G14+M14+S14/2)/0.8+(A14+F14+H14+K14)/4)/2</f>
        <v>92.65625</v>
      </c>
      <c r="AC14" s="4">
        <f>(B14+I14+J14+T14+D14+E14+L14+N14+O14+P14+Q14+R14)/AC$1*100</f>
        <v>94.285714285714278</v>
      </c>
      <c r="AD14" s="4"/>
      <c r="AE14" s="4">
        <f>U14</f>
        <v>83</v>
      </c>
      <c r="AF14" s="5">
        <f>(AB14*0.15+AC14*0.3+AE14*0.1)/0.55</f>
        <v>91.789366883116855</v>
      </c>
    </row>
    <row r="15" spans="1:32">
      <c r="A15">
        <v>100</v>
      </c>
      <c r="B15" s="4">
        <v>7</v>
      </c>
      <c r="C15" s="4">
        <v>20</v>
      </c>
      <c r="D15" s="4">
        <v>4</v>
      </c>
      <c r="E15" s="4">
        <v>4</v>
      </c>
      <c r="F15">
        <v>56</v>
      </c>
      <c r="G15" s="4">
        <v>15.5</v>
      </c>
      <c r="H15">
        <v>80</v>
      </c>
      <c r="I15" s="4">
        <v>9</v>
      </c>
      <c r="J15" s="4">
        <v>10</v>
      </c>
      <c r="K15" s="6">
        <v>40</v>
      </c>
      <c r="L15" s="4">
        <v>4</v>
      </c>
      <c r="M15" s="4">
        <v>20</v>
      </c>
      <c r="N15" s="4">
        <v>4</v>
      </c>
      <c r="O15" s="4">
        <v>4</v>
      </c>
      <c r="P15" s="4">
        <v>3</v>
      </c>
      <c r="Q15" s="4">
        <v>4</v>
      </c>
      <c r="R15" s="4">
        <v>4</v>
      </c>
      <c r="S15" s="4">
        <v>37</v>
      </c>
      <c r="T15" s="4">
        <v>9</v>
      </c>
      <c r="U15" s="4">
        <v>82</v>
      </c>
      <c r="V15" s="4"/>
      <c r="W15" s="4"/>
      <c r="X15" s="4"/>
      <c r="Y15" s="4"/>
      <c r="Z15" s="4"/>
      <c r="AA15" s="4"/>
      <c r="AB15" s="4">
        <f>((C15+G15+M15+S15/2)/0.8+(A15+F15+H15+K15)/4)/2</f>
        <v>80.75</v>
      </c>
      <c r="AC15" s="4">
        <f>(B15+I15+J15+T15+D15+E15+L15+N15+O15+P15+Q15+R15)/AC$1*100</f>
        <v>94.285714285714278</v>
      </c>
      <c r="AD15" s="4"/>
      <c r="AE15" s="4">
        <f>U15</f>
        <v>82</v>
      </c>
      <c r="AF15" s="5">
        <f>(AB15*0.15+AC15*0.3+AE15*0.1)/0.55</f>
        <v>88.360389610389603</v>
      </c>
    </row>
    <row r="16" spans="1:32">
      <c r="A16">
        <v>67</v>
      </c>
      <c r="B16" s="4">
        <v>7</v>
      </c>
      <c r="C16" s="4">
        <v>20</v>
      </c>
      <c r="D16" s="4">
        <v>4</v>
      </c>
      <c r="E16" s="4">
        <v>4</v>
      </c>
      <c r="F16">
        <v>71</v>
      </c>
      <c r="G16" s="4">
        <v>19</v>
      </c>
      <c r="H16">
        <v>80</v>
      </c>
      <c r="I16" s="4">
        <v>7</v>
      </c>
      <c r="J16" s="4">
        <v>9</v>
      </c>
      <c r="K16" s="6">
        <v>80</v>
      </c>
      <c r="L16" s="4">
        <v>4</v>
      </c>
      <c r="M16" s="4">
        <v>20</v>
      </c>
      <c r="N16" s="4">
        <v>4</v>
      </c>
      <c r="O16" s="4">
        <v>4</v>
      </c>
      <c r="P16" s="4">
        <v>3</v>
      </c>
      <c r="Q16" s="4">
        <v>4</v>
      </c>
      <c r="R16" s="4">
        <v>4</v>
      </c>
      <c r="S16" s="4">
        <v>36</v>
      </c>
      <c r="T16" s="4">
        <v>8</v>
      </c>
      <c r="U16" s="4">
        <v>81</v>
      </c>
      <c r="V16" s="4"/>
      <c r="W16" s="4"/>
      <c r="X16" s="4"/>
      <c r="Y16" s="4"/>
      <c r="Z16" s="4"/>
      <c r="AA16" s="4"/>
      <c r="AB16" s="4">
        <f>((C16+G16+M16+S16/2)/0.8+(A16+F16+H16+K16)/4)/2</f>
        <v>85.375</v>
      </c>
      <c r="AC16" s="4">
        <f>(B16+I16+J16+T16+D16+E16+L16+N16+O16+P16+Q16+R16)/AC$1*100</f>
        <v>88.571428571428569</v>
      </c>
      <c r="AD16" s="4"/>
      <c r="AE16" s="4">
        <f>U16</f>
        <v>81</v>
      </c>
      <c r="AF16" s="5">
        <f>(AB16*0.15+AC16*0.3+AE16*0.1)/0.55</f>
        <v>86.32305194805194</v>
      </c>
    </row>
    <row r="17" spans="1:32">
      <c r="A17">
        <v>100</v>
      </c>
      <c r="B17" s="4">
        <v>5</v>
      </c>
      <c r="C17" s="4">
        <v>20</v>
      </c>
      <c r="D17" s="4">
        <v>4</v>
      </c>
      <c r="E17" s="4">
        <v>4</v>
      </c>
      <c r="F17">
        <v>96</v>
      </c>
      <c r="G17" s="4">
        <v>19</v>
      </c>
      <c r="H17">
        <v>100</v>
      </c>
      <c r="I17" s="4">
        <v>7</v>
      </c>
      <c r="J17" s="4">
        <v>10</v>
      </c>
      <c r="K17" s="6">
        <v>100</v>
      </c>
      <c r="L17" s="4">
        <v>4</v>
      </c>
      <c r="M17" s="4">
        <v>20</v>
      </c>
      <c r="N17" s="4">
        <v>4</v>
      </c>
      <c r="O17" s="4">
        <v>4</v>
      </c>
      <c r="P17" s="4">
        <v>1</v>
      </c>
      <c r="Q17" s="4">
        <v>4</v>
      </c>
      <c r="R17" s="6">
        <v>4</v>
      </c>
      <c r="S17" s="4">
        <v>36</v>
      </c>
      <c r="T17" s="6">
        <v>8</v>
      </c>
      <c r="U17" s="6">
        <v>81</v>
      </c>
      <c r="V17" s="4"/>
      <c r="W17" s="4"/>
      <c r="X17" s="4"/>
      <c r="Y17" s="4"/>
      <c r="Z17" s="4"/>
      <c r="AA17" s="4"/>
      <c r="AB17" s="4">
        <f>((C17+G17+M17+S17/2)/0.8+(A17+F17+H17+K17)/4)/2</f>
        <v>97.625</v>
      </c>
      <c r="AC17" s="4">
        <f>(B17+I17+J17+T17+D17+E17+L17+N17+O17+P17+Q17+R17)/AC$1*100</f>
        <v>84.285714285714292</v>
      </c>
      <c r="AD17" s="4"/>
      <c r="AE17" s="4">
        <f>U17</f>
        <v>81</v>
      </c>
      <c r="AF17" s="5">
        <f>(AB17*0.15+AC17*0.3+AE17*0.1)/0.55</f>
        <v>87.326298701298697</v>
      </c>
    </row>
    <row r="18" spans="1:32">
      <c r="A18">
        <v>56</v>
      </c>
      <c r="B18" s="4">
        <v>5</v>
      </c>
      <c r="C18" s="4">
        <v>20</v>
      </c>
      <c r="D18" s="4">
        <v>4</v>
      </c>
      <c r="E18" s="4">
        <v>3.5</v>
      </c>
      <c r="F18">
        <v>66</v>
      </c>
      <c r="G18" s="4">
        <v>14</v>
      </c>
      <c r="H18">
        <v>60</v>
      </c>
      <c r="I18" s="4">
        <v>8</v>
      </c>
      <c r="J18" s="4">
        <v>7</v>
      </c>
      <c r="K18" s="6">
        <v>40</v>
      </c>
      <c r="L18" s="4">
        <v>4</v>
      </c>
      <c r="M18" s="4">
        <v>20</v>
      </c>
      <c r="N18" s="4"/>
      <c r="O18" s="4"/>
      <c r="P18" s="4">
        <v>3</v>
      </c>
      <c r="Q18" s="4">
        <v>4</v>
      </c>
      <c r="R18" s="4">
        <v>3.75</v>
      </c>
      <c r="S18" s="4">
        <v>29</v>
      </c>
      <c r="T18" s="4">
        <v>7</v>
      </c>
      <c r="U18" s="4">
        <v>79</v>
      </c>
      <c r="V18" s="4"/>
      <c r="W18" s="4"/>
      <c r="X18" s="4"/>
      <c r="Y18" s="4"/>
      <c r="Z18" s="4"/>
      <c r="AA18" s="4"/>
      <c r="AB18" s="4">
        <f>((C18+G18+M18+S18/2)/0.8+(A18+F18+H18+K18)/4)/2</f>
        <v>70.5625</v>
      </c>
      <c r="AC18" s="4">
        <f>(B18+I18+J18+T18+D18+E18+L18+N18+O18+P18+Q18+R18)/AC$1*100</f>
        <v>70.357142857142861</v>
      </c>
      <c r="AD18" s="4"/>
      <c r="AE18" s="4">
        <f>U18</f>
        <v>79</v>
      </c>
      <c r="AF18" s="5">
        <f>(AB18*0.15+AC18*0.3+AE18*0.1)/0.55</f>
        <v>71.984577922077904</v>
      </c>
    </row>
    <row r="19" spans="1:32">
      <c r="A19">
        <v>100</v>
      </c>
      <c r="B19" s="4">
        <v>5</v>
      </c>
      <c r="C19" s="4">
        <v>20</v>
      </c>
      <c r="D19" s="4">
        <v>4</v>
      </c>
      <c r="E19" s="4">
        <v>4</v>
      </c>
      <c r="F19">
        <v>33</v>
      </c>
      <c r="G19" s="4">
        <v>17</v>
      </c>
      <c r="H19">
        <v>100</v>
      </c>
      <c r="I19" s="4">
        <v>7</v>
      </c>
      <c r="J19" s="4">
        <v>8</v>
      </c>
      <c r="K19" s="4">
        <v>80</v>
      </c>
      <c r="L19" s="4">
        <v>4</v>
      </c>
      <c r="M19" s="4">
        <v>20</v>
      </c>
      <c r="N19" s="4"/>
      <c r="O19" s="4"/>
      <c r="P19" s="4">
        <v>4</v>
      </c>
      <c r="Q19" s="4">
        <v>4</v>
      </c>
      <c r="R19" s="4">
        <v>4</v>
      </c>
      <c r="S19" s="4">
        <v>32.5</v>
      </c>
      <c r="T19" s="4"/>
      <c r="U19" s="4">
        <v>76</v>
      </c>
      <c r="V19" s="4"/>
      <c r="W19" s="4"/>
      <c r="X19" s="4"/>
      <c r="Y19" s="4"/>
      <c r="Z19" s="4"/>
      <c r="AA19" s="4"/>
      <c r="AB19" s="4">
        <f>((C19+G19+M19+S19/2)/0.8+(A19+F19+H19+K19)/4)/2</f>
        <v>84.90625</v>
      </c>
      <c r="AC19" s="4">
        <f>(B19+I19+J19+T19+D19+E19+L19+N19+O19+P19+Q19+R19)/AC$1*100</f>
        <v>62.857142857142854</v>
      </c>
      <c r="AD19" s="4"/>
      <c r="AE19" s="4">
        <f>U19</f>
        <v>76</v>
      </c>
      <c r="AF19" s="5">
        <f>(AB19*0.15+AC19*0.3+AE19*0.1)/0.55</f>
        <v>71.260146103896091</v>
      </c>
    </row>
    <row r="20" spans="1:32">
      <c r="A20">
        <v>89</v>
      </c>
      <c r="B20" s="4">
        <v>7</v>
      </c>
      <c r="C20" s="4">
        <v>20</v>
      </c>
      <c r="D20" s="4">
        <v>4</v>
      </c>
      <c r="E20" s="4">
        <v>4</v>
      </c>
      <c r="F20">
        <v>85</v>
      </c>
      <c r="G20" s="4">
        <v>17.5</v>
      </c>
      <c r="H20">
        <v>80</v>
      </c>
      <c r="I20" s="4">
        <v>8</v>
      </c>
      <c r="J20" s="4">
        <v>10</v>
      </c>
      <c r="K20" s="6">
        <v>80</v>
      </c>
      <c r="L20" s="4">
        <v>4</v>
      </c>
      <c r="M20" s="4">
        <v>20</v>
      </c>
      <c r="N20" s="4">
        <v>4</v>
      </c>
      <c r="O20" s="4">
        <v>4</v>
      </c>
      <c r="P20" s="4">
        <v>3</v>
      </c>
      <c r="Q20" s="4">
        <v>4</v>
      </c>
      <c r="R20" s="4">
        <v>4</v>
      </c>
      <c r="S20" s="4">
        <v>37</v>
      </c>
      <c r="T20" s="4">
        <v>10</v>
      </c>
      <c r="U20" s="4">
        <v>75</v>
      </c>
      <c r="V20" s="4"/>
      <c r="W20" s="4"/>
      <c r="X20" s="4"/>
      <c r="Y20" s="4"/>
      <c r="Z20" s="4"/>
      <c r="AA20" s="4"/>
      <c r="AB20" s="4">
        <f>((C20+G20+M20+S20/2)/0.8+(A20+F20+H20+K20)/4)/2</f>
        <v>89.25</v>
      </c>
      <c r="AC20" s="4">
        <f>(B20+I20+J20+T20+D20+E20+L20+N20+O20+P20+Q20+R20)/AC$1*100</f>
        <v>94.285714285714278</v>
      </c>
      <c r="AD20" s="4"/>
      <c r="AE20" s="4">
        <f>U20</f>
        <v>75</v>
      </c>
      <c r="AF20" s="5">
        <f>(AB20*0.15+AC20*0.3+AE20*0.1)/0.55</f>
        <v>89.405844155844136</v>
      </c>
    </row>
    <row r="21" spans="1:32">
      <c r="A21">
        <v>77</v>
      </c>
      <c r="B21" s="4">
        <v>6</v>
      </c>
      <c r="C21" s="4">
        <v>20</v>
      </c>
      <c r="D21" s="4">
        <v>4</v>
      </c>
      <c r="E21" s="4">
        <v>4</v>
      </c>
      <c r="F21">
        <v>80</v>
      </c>
      <c r="G21" s="4">
        <v>16.5</v>
      </c>
      <c r="H21">
        <v>80</v>
      </c>
      <c r="I21" s="4">
        <v>6</v>
      </c>
      <c r="J21" s="4">
        <v>10</v>
      </c>
      <c r="K21" s="4">
        <v>100</v>
      </c>
      <c r="L21" s="4">
        <v>4</v>
      </c>
      <c r="M21" s="4">
        <v>20</v>
      </c>
      <c r="N21" s="4">
        <v>4</v>
      </c>
      <c r="O21" s="4">
        <v>4</v>
      </c>
      <c r="P21" s="4">
        <v>3.5</v>
      </c>
      <c r="Q21" s="4">
        <v>4</v>
      </c>
      <c r="R21" s="4"/>
      <c r="S21" s="4">
        <v>29.5</v>
      </c>
      <c r="T21" s="4">
        <v>9</v>
      </c>
      <c r="U21" s="4">
        <v>74</v>
      </c>
      <c r="V21" s="4"/>
      <c r="W21" s="4"/>
      <c r="X21" s="4"/>
      <c r="Y21" s="4"/>
      <c r="Z21" s="4"/>
      <c r="AA21" s="4"/>
      <c r="AB21" s="4">
        <f>((C21+G21+M21+S21/2)/0.8+(A21+F21+H21+K21)/4)/2</f>
        <v>86.65625</v>
      </c>
      <c r="AC21" s="4">
        <f>(B21+I21+J21+T21+D21+E21+L21+N21+O21+P21+Q21+R21)/AC$1*100</f>
        <v>83.571428571428569</v>
      </c>
      <c r="AD21" s="4"/>
      <c r="AE21" s="4">
        <f>U21</f>
        <v>74</v>
      </c>
      <c r="AF21" s="5">
        <f>(AB21*0.15+AC21*0.3+AE21*0.1)/0.55</f>
        <v>82.672483766233753</v>
      </c>
    </row>
    <row r="22" spans="1:32">
      <c r="A22">
        <v>88</v>
      </c>
      <c r="B22" s="4"/>
      <c r="C22" s="4">
        <v>20</v>
      </c>
      <c r="D22" s="4">
        <v>4</v>
      </c>
      <c r="E22" s="4">
        <v>4</v>
      </c>
      <c r="F22">
        <v>64</v>
      </c>
      <c r="G22" s="4">
        <v>16.5</v>
      </c>
      <c r="H22">
        <v>100</v>
      </c>
      <c r="I22" s="4">
        <v>4</v>
      </c>
      <c r="J22" s="4"/>
      <c r="K22" s="6">
        <v>80</v>
      </c>
      <c r="L22" s="6">
        <v>4</v>
      </c>
      <c r="M22" s="4">
        <v>20</v>
      </c>
      <c r="N22" s="4">
        <v>4</v>
      </c>
      <c r="O22" s="4">
        <v>3</v>
      </c>
      <c r="P22" s="4">
        <v>1.5</v>
      </c>
      <c r="Q22" s="4"/>
      <c r="R22" s="6">
        <v>4</v>
      </c>
      <c r="S22" s="4">
        <v>34</v>
      </c>
      <c r="T22" s="6">
        <v>8</v>
      </c>
      <c r="U22" s="6">
        <v>73</v>
      </c>
      <c r="V22" s="4"/>
      <c r="W22" s="4"/>
      <c r="X22" s="4"/>
      <c r="Y22" s="4"/>
      <c r="Z22" s="4"/>
      <c r="AA22" s="4"/>
      <c r="AB22" s="4">
        <f>((C22+G22+M22+S22/2)/0.8+(A22+F22+H22+K22)/4)/2</f>
        <v>87.4375</v>
      </c>
      <c r="AC22" s="4">
        <f>(B22+I22+J22+T22+D22+E22+L22+N22+O22+P22+Q22+R22)/AC$1*100</f>
        <v>52.142857142857146</v>
      </c>
      <c r="AD22" s="4"/>
      <c r="AE22" s="4">
        <f>U22</f>
        <v>73</v>
      </c>
      <c r="AF22" s="5">
        <f>(AB22*0.15+AC22*0.3+AE22*0.1)/0.55</f>
        <v>65.560876623376615</v>
      </c>
    </row>
    <row r="23" spans="1:32">
      <c r="A23">
        <v>100</v>
      </c>
      <c r="B23" s="4">
        <v>6</v>
      </c>
      <c r="C23" s="4">
        <v>20</v>
      </c>
      <c r="D23" s="4">
        <v>4</v>
      </c>
      <c r="E23" s="4">
        <v>4</v>
      </c>
      <c r="F23">
        <v>67</v>
      </c>
      <c r="G23" s="7">
        <v>18</v>
      </c>
      <c r="H23">
        <v>80</v>
      </c>
      <c r="I23" s="4">
        <v>6</v>
      </c>
      <c r="J23" s="4">
        <v>9</v>
      </c>
      <c r="K23" s="4">
        <v>100</v>
      </c>
      <c r="L23" s="4">
        <v>4</v>
      </c>
      <c r="M23" s="4">
        <v>20</v>
      </c>
      <c r="N23" s="4">
        <v>4</v>
      </c>
      <c r="O23" s="4">
        <v>4</v>
      </c>
      <c r="P23" s="4">
        <v>3.5</v>
      </c>
      <c r="Q23" s="4">
        <v>4</v>
      </c>
      <c r="R23" s="4">
        <v>4</v>
      </c>
      <c r="S23" s="4">
        <v>15</v>
      </c>
      <c r="T23" s="4">
        <v>8</v>
      </c>
      <c r="U23" s="4">
        <v>73</v>
      </c>
      <c r="V23" s="4"/>
      <c r="W23" s="4"/>
      <c r="X23" s="4"/>
      <c r="Y23" s="4"/>
      <c r="Z23" s="4"/>
      <c r="AA23" s="4"/>
      <c r="AB23" s="4">
        <f>((C23+G23+M23+S23/2)/0.8+(A23+F23+H23+K23)/4)/2</f>
        <v>84.3125</v>
      </c>
      <c r="AC23" s="4">
        <f>(B23+I23+J23+T23+D23+E23+L23+N23+O23+P23+Q23+R23)/AC$1*100</f>
        <v>86.428571428571431</v>
      </c>
      <c r="AD23" s="4"/>
      <c r="AE23" s="4">
        <f>U23</f>
        <v>73</v>
      </c>
      <c r="AF23" s="5">
        <f>(AB23*0.15+AC23*0.3+AE23*0.1)/0.55</f>
        <v>83.409902597402578</v>
      </c>
    </row>
    <row r="24" spans="1:32">
      <c r="A24">
        <v>89</v>
      </c>
      <c r="B24" s="4">
        <v>8</v>
      </c>
      <c r="C24" s="4">
        <v>20</v>
      </c>
      <c r="D24" s="4">
        <v>4</v>
      </c>
      <c r="E24" s="4">
        <v>4</v>
      </c>
      <c r="F24">
        <v>86</v>
      </c>
      <c r="G24" s="4">
        <v>18.5</v>
      </c>
      <c r="H24">
        <v>100</v>
      </c>
      <c r="I24" s="4">
        <v>8</v>
      </c>
      <c r="J24" s="4">
        <v>9</v>
      </c>
      <c r="K24" s="6">
        <v>100</v>
      </c>
      <c r="L24" s="4">
        <v>4</v>
      </c>
      <c r="M24" s="4">
        <v>20</v>
      </c>
      <c r="N24" s="4">
        <v>4</v>
      </c>
      <c r="O24" s="4">
        <v>4</v>
      </c>
      <c r="P24" s="4">
        <v>4</v>
      </c>
      <c r="Q24" s="4">
        <v>4</v>
      </c>
      <c r="R24" s="6">
        <v>3.75</v>
      </c>
      <c r="S24" s="4">
        <v>32</v>
      </c>
      <c r="T24" s="6">
        <v>7</v>
      </c>
      <c r="U24" s="6">
        <v>72</v>
      </c>
      <c r="V24" s="4"/>
      <c r="W24" s="4"/>
      <c r="X24" s="4"/>
      <c r="Y24" s="4"/>
      <c r="Z24" s="4"/>
      <c r="AA24" s="4"/>
      <c r="AB24" s="4">
        <f>((C24+G24+M24+S24/2)/0.8+(A24+F24+H24+K24)/4)/2</f>
        <v>93.4375</v>
      </c>
      <c r="AC24" s="4">
        <f>(B24+I24+J24+T24+D24+E24+L24+N24+O24+P24+Q24+R24)/AC$1*100</f>
        <v>91.071428571428569</v>
      </c>
      <c r="AD24" s="4"/>
      <c r="AE24" s="4">
        <f>U24</f>
        <v>72</v>
      </c>
      <c r="AF24" s="5">
        <f>(AB24*0.15+AC24*0.3+AE24*0.1)/0.55</f>
        <v>88.2491883116883</v>
      </c>
    </row>
    <row r="25" spans="1:32">
      <c r="A25">
        <v>89</v>
      </c>
      <c r="B25" s="4">
        <v>7</v>
      </c>
      <c r="C25" s="4">
        <v>20</v>
      </c>
      <c r="D25" s="4">
        <v>4</v>
      </c>
      <c r="E25" s="4">
        <v>4</v>
      </c>
      <c r="F25">
        <v>76</v>
      </c>
      <c r="G25" s="4">
        <v>12</v>
      </c>
      <c r="H25">
        <v>80</v>
      </c>
      <c r="I25" s="4">
        <v>8</v>
      </c>
      <c r="J25" s="4">
        <v>9</v>
      </c>
      <c r="K25" s="6">
        <v>80</v>
      </c>
      <c r="L25" s="4">
        <v>4</v>
      </c>
      <c r="M25" s="4">
        <v>20</v>
      </c>
      <c r="N25" s="4">
        <v>3</v>
      </c>
      <c r="O25" s="4">
        <v>4</v>
      </c>
      <c r="P25" s="4">
        <v>2</v>
      </c>
      <c r="Q25" s="4">
        <v>4</v>
      </c>
      <c r="R25" s="4">
        <v>4</v>
      </c>
      <c r="S25" s="4">
        <v>28</v>
      </c>
      <c r="T25" s="4">
        <v>5</v>
      </c>
      <c r="U25" s="4">
        <v>71</v>
      </c>
      <c r="V25" s="4"/>
      <c r="W25" s="4"/>
      <c r="X25" s="4"/>
      <c r="Y25" s="4"/>
      <c r="Z25" s="4"/>
      <c r="AA25" s="4"/>
      <c r="AB25" s="4">
        <f>((C25+G25+M25+S25/2)/0.8+(A25+F25+H25+K25)/4)/2</f>
        <v>81.875</v>
      </c>
      <c r="AC25" s="4">
        <f>(B25+I25+J25+T25+D25+E25+L25+N25+O25+P25+Q25+R25)/AC$1*100</f>
        <v>82.857142857142861</v>
      </c>
      <c r="AD25" s="4"/>
      <c r="AE25" s="4">
        <f>U25</f>
        <v>71</v>
      </c>
      <c r="AF25" s="5">
        <f>(AB25*0.15+AC25*0.3+AE25*0.1)/0.55</f>
        <v>80.433441558441558</v>
      </c>
    </row>
    <row r="26" spans="1:32">
      <c r="A26">
        <v>100</v>
      </c>
      <c r="B26" s="4">
        <v>6</v>
      </c>
      <c r="C26" s="4">
        <v>20</v>
      </c>
      <c r="D26" s="4">
        <v>4</v>
      </c>
      <c r="E26" s="4">
        <v>4</v>
      </c>
      <c r="F26">
        <v>76</v>
      </c>
      <c r="G26" s="4">
        <v>18</v>
      </c>
      <c r="H26">
        <v>60</v>
      </c>
      <c r="I26" s="4">
        <v>9</v>
      </c>
      <c r="J26" s="4">
        <v>8</v>
      </c>
      <c r="K26" s="6">
        <v>100</v>
      </c>
      <c r="L26" s="4">
        <v>4</v>
      </c>
      <c r="M26" s="4">
        <v>20</v>
      </c>
      <c r="N26" s="4">
        <v>4</v>
      </c>
      <c r="O26" s="4">
        <v>4</v>
      </c>
      <c r="P26" s="4">
        <v>3.5</v>
      </c>
      <c r="Q26" s="4">
        <v>4</v>
      </c>
      <c r="R26" s="4">
        <v>4</v>
      </c>
      <c r="S26" s="4">
        <v>33.5</v>
      </c>
      <c r="T26" s="4">
        <v>9</v>
      </c>
      <c r="U26" s="4">
        <v>71</v>
      </c>
      <c r="V26" s="4"/>
      <c r="W26" s="4"/>
      <c r="X26" s="4"/>
      <c r="Y26" s="4"/>
      <c r="Z26" s="4"/>
      <c r="AA26" s="4"/>
      <c r="AB26" s="4">
        <f>((C26+G26+M26+S26/2)/0.8+(A26+F26+H26+K26)/4)/2</f>
        <v>88.71875</v>
      </c>
      <c r="AC26" s="4">
        <f>(B26+I26+J26+T26+D26+E26+L26+N26+O26+P26+Q26+R26)/AC$1*100</f>
        <v>90.714285714285708</v>
      </c>
      <c r="AD26" s="4"/>
      <c r="AE26" s="4">
        <f>U26</f>
        <v>71</v>
      </c>
      <c r="AF26" s="5">
        <f>(AB26*0.15+AC26*0.3+AE26*0.1)/0.55</f>
        <v>86.585633116883116</v>
      </c>
    </row>
    <row r="27" spans="1:32">
      <c r="A27">
        <v>99</v>
      </c>
      <c r="B27" s="4">
        <v>5</v>
      </c>
      <c r="C27" s="4">
        <v>20</v>
      </c>
      <c r="D27" s="4">
        <v>4</v>
      </c>
      <c r="E27" s="4">
        <v>4</v>
      </c>
      <c r="F27">
        <v>83</v>
      </c>
      <c r="G27" s="4">
        <v>18</v>
      </c>
      <c r="H27">
        <v>20</v>
      </c>
      <c r="I27" s="4">
        <v>7</v>
      </c>
      <c r="J27" s="4">
        <v>9</v>
      </c>
      <c r="K27" s="6">
        <v>80</v>
      </c>
      <c r="L27" s="4">
        <v>4</v>
      </c>
      <c r="M27" s="4">
        <v>20</v>
      </c>
      <c r="N27" s="4">
        <v>4</v>
      </c>
      <c r="O27" s="4">
        <v>4</v>
      </c>
      <c r="P27" s="4">
        <v>2</v>
      </c>
      <c r="Q27" s="4">
        <v>4</v>
      </c>
      <c r="R27" s="4">
        <v>3.5</v>
      </c>
      <c r="S27" s="4">
        <v>34.5</v>
      </c>
      <c r="T27" s="4">
        <v>8</v>
      </c>
      <c r="U27" s="4">
        <v>70</v>
      </c>
      <c r="V27" s="4"/>
      <c r="W27" s="4"/>
      <c r="X27" s="4"/>
      <c r="Y27" s="4"/>
      <c r="Z27" s="4"/>
      <c r="AA27" s="4"/>
      <c r="AB27" s="4">
        <f>((C27+G27+M27+S27/2)/0.8+(A27+F27+H27+K27)/4)/2</f>
        <v>82.28125</v>
      </c>
      <c r="AC27" s="4">
        <f>(B27+I27+J27+T27+D27+E27+L27+N27+O27+P27+Q27+R27)/AC$1*100</f>
        <v>83.571428571428569</v>
      </c>
      <c r="AD27" s="4"/>
      <c r="AE27" s="4">
        <f>U27</f>
        <v>70</v>
      </c>
      <c r="AF27" s="5">
        <f>(AB27*0.15+AC27*0.3+AE27*0.1)/0.55</f>
        <v>80.752029220779207</v>
      </c>
    </row>
    <row r="28" spans="1:32">
      <c r="A28">
        <v>89</v>
      </c>
      <c r="B28" s="4">
        <v>6</v>
      </c>
      <c r="C28" s="4">
        <v>20</v>
      </c>
      <c r="D28" s="4">
        <v>4</v>
      </c>
      <c r="E28" s="4">
        <v>4</v>
      </c>
      <c r="F28">
        <v>98</v>
      </c>
      <c r="G28" s="4">
        <v>19</v>
      </c>
      <c r="H28">
        <v>80</v>
      </c>
      <c r="I28" s="4">
        <v>6</v>
      </c>
      <c r="J28" s="4">
        <v>9</v>
      </c>
      <c r="K28" s="6">
        <v>80</v>
      </c>
      <c r="L28" s="4">
        <v>4</v>
      </c>
      <c r="M28" s="4">
        <v>20</v>
      </c>
      <c r="N28" s="4">
        <v>4</v>
      </c>
      <c r="O28" s="4">
        <v>4</v>
      </c>
      <c r="P28" s="4"/>
      <c r="Q28" s="4">
        <v>4</v>
      </c>
      <c r="R28" s="4">
        <v>3.75</v>
      </c>
      <c r="S28" s="4">
        <v>31.5</v>
      </c>
      <c r="T28" s="4">
        <v>6</v>
      </c>
      <c r="U28" s="4">
        <v>68</v>
      </c>
      <c r="V28" s="4"/>
      <c r="W28" s="4"/>
      <c r="X28" s="4"/>
      <c r="Y28" s="4"/>
      <c r="Z28" s="4"/>
      <c r="AA28" s="4"/>
      <c r="AB28" s="4">
        <f>((C28+G28+M28+S28/2)/0.8+(A28+F28+H28+K28)/4)/2</f>
        <v>90.09375</v>
      </c>
      <c r="AC28" s="4">
        <f>(B28+I28+J28+T28+D28+E28+L28+N28+O28+P28+Q28+R28)/AC$1*100</f>
        <v>78.214285714285708</v>
      </c>
      <c r="AD28" s="4"/>
      <c r="AE28" s="4">
        <f>U28</f>
        <v>68</v>
      </c>
      <c r="AF28" s="5">
        <f>(AB28*0.15+AC28*0.3+AE28*0.1)/0.55</f>
        <v>79.596996753246742</v>
      </c>
    </row>
    <row r="29" spans="1:32">
      <c r="A29">
        <v>89</v>
      </c>
      <c r="B29" s="4">
        <v>7</v>
      </c>
      <c r="C29" s="4">
        <v>20</v>
      </c>
      <c r="D29" s="4">
        <v>4</v>
      </c>
      <c r="E29" s="4">
        <v>4</v>
      </c>
      <c r="F29">
        <v>66</v>
      </c>
      <c r="G29" s="4">
        <v>17.5</v>
      </c>
      <c r="H29">
        <v>80</v>
      </c>
      <c r="I29" s="4">
        <v>7</v>
      </c>
      <c r="J29" s="4">
        <v>9</v>
      </c>
      <c r="K29" s="6">
        <v>60</v>
      </c>
      <c r="L29" s="4">
        <v>4</v>
      </c>
      <c r="M29" s="4">
        <v>20</v>
      </c>
      <c r="N29" s="4">
        <v>4</v>
      </c>
      <c r="O29" s="4">
        <v>4</v>
      </c>
      <c r="P29" s="4">
        <v>1.5</v>
      </c>
      <c r="Q29" s="4">
        <v>4</v>
      </c>
      <c r="R29" s="4">
        <v>4</v>
      </c>
      <c r="S29" s="4">
        <v>31</v>
      </c>
      <c r="T29" s="4">
        <v>8</v>
      </c>
      <c r="U29" s="4">
        <v>68</v>
      </c>
      <c r="V29" s="4"/>
      <c r="W29" s="4"/>
      <c r="X29" s="4"/>
      <c r="Y29" s="4"/>
      <c r="Z29" s="4"/>
      <c r="AA29" s="4"/>
      <c r="AB29" s="4">
        <f>((C29+G29+M29+S29/2)/0.8+(A29+F29+H29+K29)/4)/2</f>
        <v>82.5</v>
      </c>
      <c r="AC29" s="4">
        <f>(B29+I29+J29+T29+D29+E29+L29+N29+O29+P29+Q29+R29)/AC$1*100</f>
        <v>86.428571428571431</v>
      </c>
      <c r="AD29" s="4"/>
      <c r="AE29" s="4">
        <f>U29</f>
        <v>68</v>
      </c>
      <c r="AF29" s="5">
        <f>(AB29*0.15+AC29*0.3+AE29*0.1)/0.55</f>
        <v>82.006493506493499</v>
      </c>
    </row>
    <row r="30" spans="1:32">
      <c r="A30" s="8">
        <v>100</v>
      </c>
      <c r="B30" s="6">
        <v>7</v>
      </c>
      <c r="C30" s="6">
        <v>20</v>
      </c>
      <c r="D30" s="6">
        <v>4</v>
      </c>
      <c r="E30" s="6">
        <v>3</v>
      </c>
      <c r="F30" s="8">
        <v>67</v>
      </c>
      <c r="G30" s="6">
        <v>17.5</v>
      </c>
      <c r="H30" s="8">
        <v>100</v>
      </c>
      <c r="I30" s="9">
        <v>8</v>
      </c>
      <c r="J30" s="9">
        <v>8</v>
      </c>
      <c r="K30" s="9">
        <v>100</v>
      </c>
      <c r="L30" s="6">
        <v>4</v>
      </c>
      <c r="M30" s="4"/>
      <c r="N30" s="6">
        <v>4</v>
      </c>
      <c r="O30" s="6">
        <v>4</v>
      </c>
      <c r="P30" s="6"/>
      <c r="Q30" s="6">
        <v>3.5</v>
      </c>
      <c r="R30" s="6">
        <v>3.75</v>
      </c>
      <c r="S30" s="4">
        <v>33</v>
      </c>
      <c r="T30" s="6">
        <v>9</v>
      </c>
      <c r="U30" s="6">
        <v>61</v>
      </c>
      <c r="V30" s="6"/>
      <c r="W30" s="6"/>
      <c r="X30" s="6"/>
      <c r="Y30" s="6"/>
      <c r="Z30" s="6"/>
      <c r="AA30" s="6"/>
      <c r="AB30" s="4">
        <f>((C30+G30+M30+S30/2)/0.8+(A30+F30+H30+K30)/4)/2</f>
        <v>79.625</v>
      </c>
      <c r="AC30" s="4">
        <f>(B30+I30+J30+T30+D30+E30+L30+N30+O30+P30+Q30+R30)/AC$1*100</f>
        <v>83.214285714285722</v>
      </c>
      <c r="AD30" s="4"/>
      <c r="AE30" s="4">
        <f>U30</f>
        <v>61</v>
      </c>
      <c r="AF30" s="5">
        <f>(AB30*0.15+AC30*0.3+AE30*0.1)/0.55</f>
        <v>78.196428571428569</v>
      </c>
    </row>
    <row r="31" spans="1:32">
      <c r="A31" s="8">
        <v>77</v>
      </c>
      <c r="B31" s="6">
        <v>7</v>
      </c>
      <c r="C31" s="6">
        <v>20</v>
      </c>
      <c r="D31" s="6"/>
      <c r="E31" s="6">
        <v>4</v>
      </c>
      <c r="F31" s="8">
        <v>64</v>
      </c>
      <c r="G31" s="6">
        <v>16.5</v>
      </c>
      <c r="H31" s="8">
        <v>60</v>
      </c>
      <c r="I31" s="9">
        <v>3</v>
      </c>
      <c r="J31" s="9">
        <v>9</v>
      </c>
      <c r="K31" s="6"/>
      <c r="L31" s="6">
        <v>4</v>
      </c>
      <c r="M31" s="4"/>
      <c r="N31" s="6"/>
      <c r="O31" s="6">
        <v>3</v>
      </c>
      <c r="P31" s="6">
        <v>1.5</v>
      </c>
      <c r="Q31" s="6">
        <v>2</v>
      </c>
      <c r="R31" s="6">
        <v>3.75</v>
      </c>
      <c r="S31" s="4">
        <v>27</v>
      </c>
      <c r="T31" s="6">
        <v>6</v>
      </c>
      <c r="U31" s="6">
        <v>55</v>
      </c>
      <c r="V31" s="6"/>
      <c r="W31" s="6"/>
      <c r="X31" s="6"/>
      <c r="Y31" s="6"/>
      <c r="Z31" s="6"/>
      <c r="AA31" s="6"/>
      <c r="AB31" s="4">
        <f>((C31+G31+M31+S31/2)/0.8+(A31+F31+H31+K31)/4)/2</f>
        <v>56.375</v>
      </c>
      <c r="AC31" s="4">
        <f>(B31+I31+J31+T31+D31+E31+L31+N31+O31+P31+Q31+R31)/AC$1*100</f>
        <v>61.785714285714292</v>
      </c>
      <c r="AD31" s="4"/>
      <c r="AE31" s="4">
        <f>U31</f>
        <v>55</v>
      </c>
      <c r="AF31" s="5">
        <f>(AB31*0.15+AC31*0.3+AE31*0.1)/0.55</f>
        <v>59.076298701298704</v>
      </c>
    </row>
    <row r="32" spans="1:32">
      <c r="A32">
        <v>78</v>
      </c>
      <c r="B32" s="4">
        <v>6</v>
      </c>
      <c r="C32" s="4">
        <v>20</v>
      </c>
      <c r="D32" s="4"/>
      <c r="E32" s="4"/>
      <c r="F32">
        <v>18</v>
      </c>
      <c r="G32" s="4"/>
      <c r="H32">
        <v>60</v>
      </c>
      <c r="I32" s="4">
        <v>6</v>
      </c>
      <c r="J32" s="4"/>
      <c r="K32" s="4">
        <v>60</v>
      </c>
      <c r="L32" s="4">
        <v>4</v>
      </c>
      <c r="M32" s="4">
        <v>20</v>
      </c>
      <c r="N32" s="4">
        <v>4</v>
      </c>
      <c r="O32" s="4">
        <v>4</v>
      </c>
      <c r="P32" s="4"/>
      <c r="Q32" s="4">
        <v>4</v>
      </c>
      <c r="R32" s="4"/>
      <c r="S32" s="4">
        <v>26</v>
      </c>
      <c r="T32" s="4"/>
      <c r="U32" s="4">
        <v>49</v>
      </c>
      <c r="V32" s="4"/>
      <c r="W32" s="4"/>
      <c r="X32" s="4"/>
      <c r="Y32" s="4"/>
      <c r="Z32" s="4"/>
      <c r="AA32" s="4"/>
      <c r="AB32" s="4">
        <f>((C32+G32+M32+S32/2)/0.8+(A32+F32+H32+K32)/4)/2</f>
        <v>60.125</v>
      </c>
      <c r="AC32" s="4">
        <f>(B32+I32+J32+T32+D32+E32+L32+N32+O32+P32+Q32+R32)/AC$1*100</f>
        <v>40</v>
      </c>
      <c r="AD32" s="4"/>
      <c r="AE32" s="4">
        <f>U32</f>
        <v>49</v>
      </c>
      <c r="AF32" s="5">
        <f>(AB32*0.15+AC32*0.3+AE32*0.1)/0.55</f>
        <v>47.124999999999986</v>
      </c>
    </row>
    <row r="33" spans="1:3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</row>
    <row r="34" spans="1:32">
      <c r="A34" s="5">
        <f>AVERAGE(A3:A32)</f>
        <v>87.36666666666666</v>
      </c>
      <c r="B34" s="5">
        <f t="shared" ref="B34:U34" si="0">AVERAGE(B3:B32)</f>
        <v>6.6896551724137927</v>
      </c>
      <c r="C34" s="5">
        <f t="shared" si="0"/>
        <v>20</v>
      </c>
      <c r="D34" s="5">
        <f t="shared" si="0"/>
        <v>4</v>
      </c>
      <c r="E34" s="5">
        <f t="shared" si="0"/>
        <v>3.9137931034482758</v>
      </c>
      <c r="F34" s="5">
        <f t="shared" si="0"/>
        <v>71.666666666666671</v>
      </c>
      <c r="G34" s="5">
        <f t="shared" si="0"/>
        <v>17.189655172413794</v>
      </c>
      <c r="H34" s="5">
        <f t="shared" si="0"/>
        <v>82</v>
      </c>
      <c r="I34" s="5">
        <f t="shared" si="0"/>
        <v>7.4333333333333336</v>
      </c>
      <c r="J34" s="5">
        <f t="shared" si="0"/>
        <v>9</v>
      </c>
      <c r="K34" s="5">
        <f t="shared" si="0"/>
        <v>79.310344827586206</v>
      </c>
      <c r="L34" s="5">
        <f t="shared" si="0"/>
        <v>4</v>
      </c>
      <c r="M34" s="5"/>
      <c r="N34" s="5">
        <f t="shared" si="0"/>
        <v>3.96</v>
      </c>
      <c r="O34" s="5">
        <f t="shared" si="0"/>
        <v>3.9230769230769229</v>
      </c>
      <c r="P34" s="5">
        <f t="shared" si="0"/>
        <v>2.56</v>
      </c>
      <c r="Q34" s="5">
        <f t="shared" si="0"/>
        <v>3.9137931034482758</v>
      </c>
      <c r="R34" s="5">
        <f t="shared" si="0"/>
        <v>3.89</v>
      </c>
      <c r="S34" s="5">
        <f t="shared" si="0"/>
        <v>32.5</v>
      </c>
      <c r="T34" s="5">
        <f t="shared" si="0"/>
        <v>8.5555555555555554</v>
      </c>
      <c r="U34" s="5">
        <f t="shared" si="0"/>
        <v>79.166666666666671</v>
      </c>
      <c r="V34" s="5"/>
      <c r="W34" s="5"/>
      <c r="X34" s="5"/>
      <c r="Y34" s="5"/>
      <c r="Z34" s="5"/>
      <c r="AA34" s="5"/>
      <c r="AB34" s="5">
        <f t="shared" ref="AB34:AF34" si="1">AVERAGE(AB3:AB32)</f>
        <v>84.004166666666663</v>
      </c>
      <c r="AC34" s="5">
        <f t="shared" si="1"/>
        <v>81.345238095238102</v>
      </c>
      <c r="AD34" s="5"/>
      <c r="AE34" s="5">
        <f t="shared" si="1"/>
        <v>79.166666666666671</v>
      </c>
      <c r="AF34" s="5">
        <f t="shared" si="1"/>
        <v>81.674296536796504</v>
      </c>
    </row>
  </sheetData>
  <sortState ref="A3:AF32">
    <sortCondition descending="1" ref="AE3:AE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2014-10-27T01:11:20Z</dcterms:created>
  <dcterms:modified xsi:type="dcterms:W3CDTF">2014-10-27T01:20:13Z</dcterms:modified>
</cp:coreProperties>
</file>